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2135" tabRatio="744"/>
  </bookViews>
  <sheets>
    <sheet name="W. 1a i 1b - wg statusu" sheetId="4" r:id="rId1"/>
    <sheet name="W.2 - wg grup urzedów" sheetId="2" r:id="rId2"/>
    <sheet name="W.3 - GN - udział urzedów" sheetId="5" r:id="rId3"/>
    <sheet name="W.4 - przyczyny nierozl. GN " sheetId="3" r:id="rId4"/>
  </sheets>
  <calcPr calcId="162913"/>
</workbook>
</file>

<file path=xl/calcChain.xml><?xml version="1.0" encoding="utf-8"?>
<calcChain xmlns="http://schemas.openxmlformats.org/spreadsheetml/2006/main">
  <c r="B11" i="4" l="1"/>
  <c r="B12" i="3"/>
  <c r="B10" i="5"/>
  <c r="B10" i="2"/>
  <c r="C11" i="4"/>
  <c r="D11" i="4"/>
  <c r="E11" i="4"/>
  <c r="G4" i="3" l="1"/>
  <c r="G5" i="3"/>
  <c r="G6" i="3"/>
  <c r="G7" i="3"/>
  <c r="G8" i="3"/>
  <c r="G9" i="3"/>
  <c r="G10" i="3"/>
  <c r="B11" i="3"/>
  <c r="C11" i="3"/>
  <c r="D11" i="3"/>
  <c r="E11" i="3"/>
  <c r="F11" i="3"/>
  <c r="G11" i="3" l="1"/>
  <c r="B6" i="4"/>
  <c r="B7" i="4"/>
  <c r="G12" i="3" l="1"/>
  <c r="F12" i="3"/>
  <c r="E12" i="3"/>
  <c r="D12" i="3"/>
  <c r="C12" i="3"/>
  <c r="B6" i="2" l="1"/>
  <c r="B7" i="2" l="1"/>
  <c r="B10" i="4"/>
  <c r="B3" i="2" s="1"/>
  <c r="B4" i="4"/>
  <c r="B9" i="2" s="1"/>
  <c r="B9" i="4"/>
  <c r="B4" i="2" s="1"/>
  <c r="B8" i="4"/>
  <c r="B5" i="2" s="1"/>
  <c r="B5" i="4"/>
  <c r="B8" i="2" s="1"/>
  <c r="D4" i="5" l="1"/>
  <c r="D5" i="5"/>
  <c r="D6" i="5"/>
  <c r="D7" i="5"/>
  <c r="D9" i="5"/>
  <c r="D8" i="5"/>
  <c r="D3" i="5"/>
  <c r="C10" i="5"/>
  <c r="D10" i="5" s="1"/>
  <c r="C6" i="2"/>
  <c r="C5" i="2" l="1"/>
  <c r="C8" i="2"/>
  <c r="C4" i="2"/>
  <c r="C9" i="2"/>
  <c r="C7" i="2"/>
  <c r="C3" i="2"/>
  <c r="C10" i="2" l="1"/>
</calcChain>
</file>

<file path=xl/sharedStrings.xml><?xml version="1.0" encoding="utf-8"?>
<sst xmlns="http://schemas.openxmlformats.org/spreadsheetml/2006/main" count="42" uniqueCount="22">
  <si>
    <t>Urzędy centralne</t>
  </si>
  <si>
    <t>Urzędy wojewódzkie</t>
  </si>
  <si>
    <t>Wojewódzka administracja zespolona</t>
  </si>
  <si>
    <t>Powiatowa administracja zespolona</t>
  </si>
  <si>
    <t>Pozostała administracja niezespolona</t>
  </si>
  <si>
    <t>Ogółem</t>
  </si>
  <si>
    <t>Braki kadrowe w urzędzie</t>
  </si>
  <si>
    <t xml:space="preserve">Nadmiar obowiązków służbowych </t>
  </si>
  <si>
    <t>Inne przyczyny</t>
  </si>
  <si>
    <t>Wystąpienie godzin nadliczbowych 
pod koniec okresu rozliczeniowego</t>
  </si>
  <si>
    <t>Wniosek pracownika 
(art. 97 ustawy o służbie cywilnej)</t>
  </si>
  <si>
    <t>Krajowa administracja skarbowa</t>
  </si>
  <si>
    <t>Krajowa Administracja Skarbowa</t>
  </si>
  <si>
    <t>Osoby zatrudnione na wyższych stanowiskach w służbie cywilnej</t>
  </si>
  <si>
    <t>Urzędnicy służby cywilnej</t>
  </si>
  <si>
    <t>Pracownicy służby cywilnej</t>
  </si>
  <si>
    <t>Ministerstwa z KPRM</t>
  </si>
  <si>
    <t>Ministerstwa 
z KPRM</t>
  </si>
  <si>
    <t>Liczba godzin nadliczbowych wg. statusu członka korpusu służby cywilnej</t>
  </si>
  <si>
    <t>Godziny nadliczbowe wypracowane przez poszczególne grupy urzędów</t>
  </si>
  <si>
    <t>Odsetek urzędów, które wypracowały godziny nadliczbowe, wg. grup urzędów</t>
  </si>
  <si>
    <t>Przyczyny nierozliczenia godzin nadliczbowych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</si>
</sst>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3" fontId="0" fillId="0" borderId="1" xfId="0" applyNumberFormat="1" applyBorder="1"/>
    <xf numFmtId="3" fontId="0" fillId="0" borderId="0" xfId="0" applyNumberFormat="1" applyAlignment="1">
      <alignment horizontal="right" vertical="center" wrapText="1"/>
    </xf>
    <xf numFmtId="0" fontId="1" fillId="0" borderId="0" xfId="0" applyFont="1"/>
    <xf numFmtId="0" fontId="0" fillId="2" borderId="0" xfId="0" applyFill="1"/>
    <xf numFmtId="0" fontId="3" fillId="0" borderId="0" xfId="0" applyFont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right" vertical="center" wrapText="1"/>
    </xf>
    <xf numFmtId="0" fontId="0" fillId="2" borderId="1" xfId="0" applyFill="1" applyBorder="1"/>
    <xf numFmtId="3" fontId="1" fillId="0" borderId="1" xfId="0" applyNumberFormat="1" applyFont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9" fontId="0" fillId="2" borderId="1" xfId="0" applyNumberFormat="1" applyFill="1" applyBorder="1"/>
    <xf numFmtId="0" fontId="0" fillId="2" borderId="3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3" fontId="0" fillId="0" borderId="2" xfId="0" applyNumberFormat="1" applyBorder="1"/>
    <xf numFmtId="3" fontId="1" fillId="0" borderId="1" xfId="0" applyNumberFormat="1" applyFont="1" applyBorder="1"/>
    <xf numFmtId="9" fontId="1" fillId="0" borderId="1" xfId="1" applyFont="1" applyBorder="1"/>
    <xf numFmtId="9" fontId="0" fillId="0" borderId="1" xfId="1" applyFont="1" applyBorder="1"/>
    <xf numFmtId="0" fontId="0" fillId="0" borderId="1" xfId="0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colors>
    <mruColors>
      <color rgb="FF2540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zoomScaleNormal="100" workbookViewId="0">
      <selection activeCell="I11" sqref="I11"/>
    </sheetView>
  </sheetViews>
  <sheetFormatPr defaultRowHeight="15" x14ac:dyDescent="0.25"/>
  <cols>
    <col min="1" max="1" width="24.7109375" customWidth="1"/>
    <col min="2" max="2" width="16.85546875" customWidth="1"/>
    <col min="3" max="3" width="23.85546875" customWidth="1"/>
    <col min="4" max="4" width="23" customWidth="1"/>
    <col min="5" max="5" width="18.7109375" customWidth="1"/>
  </cols>
  <sheetData>
    <row r="1" spans="1:19" x14ac:dyDescent="0.25">
      <c r="A1" s="4" t="s">
        <v>18</v>
      </c>
    </row>
    <row r="2" spans="1:19" x14ac:dyDescent="0.25">
      <c r="A2" s="4"/>
    </row>
    <row r="3" spans="1:19" ht="60" x14ac:dyDescent="0.25">
      <c r="A3" s="7"/>
      <c r="B3" s="8" t="s">
        <v>5</v>
      </c>
      <c r="C3" s="8" t="s">
        <v>15</v>
      </c>
      <c r="D3" s="8" t="s">
        <v>14</v>
      </c>
      <c r="E3" s="8" t="s">
        <v>13</v>
      </c>
    </row>
    <row r="4" spans="1:19" ht="30" x14ac:dyDescent="0.25">
      <c r="A4" s="7" t="s">
        <v>4</v>
      </c>
      <c r="B4" s="9">
        <f t="shared" ref="B4:B10" si="0">SUM(C4:E4)</f>
        <v>113234.21</v>
      </c>
      <c r="C4" s="9">
        <v>111291</v>
      </c>
      <c r="D4" s="9">
        <v>788.71</v>
      </c>
      <c r="E4" s="9">
        <v>1154.5</v>
      </c>
    </row>
    <row r="5" spans="1:19" ht="30" x14ac:dyDescent="0.25">
      <c r="A5" s="7" t="s">
        <v>3</v>
      </c>
      <c r="B5" s="9">
        <f t="shared" si="0"/>
        <v>24915.949999999997</v>
      </c>
      <c r="C5" s="9">
        <v>24894.53</v>
      </c>
      <c r="D5" s="9">
        <v>21.42</v>
      </c>
      <c r="E5" s="9"/>
    </row>
    <row r="6" spans="1:19" ht="30" x14ac:dyDescent="0.25">
      <c r="A6" s="7" t="s">
        <v>2</v>
      </c>
      <c r="B6" s="9">
        <f t="shared" si="0"/>
        <v>138970.14000000001</v>
      </c>
      <c r="C6" s="9">
        <v>138463.69</v>
      </c>
      <c r="D6" s="9">
        <v>506.45</v>
      </c>
      <c r="E6" s="10"/>
    </row>
    <row r="7" spans="1:19" ht="30" x14ac:dyDescent="0.25">
      <c r="A7" s="7" t="s">
        <v>12</v>
      </c>
      <c r="B7" s="9">
        <f t="shared" si="0"/>
        <v>347948.75</v>
      </c>
      <c r="C7" s="9">
        <v>344612.57</v>
      </c>
      <c r="D7" s="9">
        <v>2365.1</v>
      </c>
      <c r="E7" s="9">
        <v>971.08</v>
      </c>
      <c r="S7" s="3"/>
    </row>
    <row r="8" spans="1:19" x14ac:dyDescent="0.25">
      <c r="A8" s="7" t="s">
        <v>1</v>
      </c>
      <c r="B8" s="9">
        <f t="shared" si="0"/>
        <v>50979.54</v>
      </c>
      <c r="C8" s="9">
        <v>49979.88</v>
      </c>
      <c r="D8" s="9">
        <v>849.23</v>
      </c>
      <c r="E8" s="9">
        <v>150.43</v>
      </c>
    </row>
    <row r="9" spans="1:19" x14ac:dyDescent="0.25">
      <c r="A9" s="7" t="s">
        <v>0</v>
      </c>
      <c r="B9" s="9">
        <f t="shared" si="0"/>
        <v>67311.73000000001</v>
      </c>
      <c r="C9" s="9">
        <v>65913.710000000006</v>
      </c>
      <c r="D9" s="9">
        <v>1227.22</v>
      </c>
      <c r="E9" s="9">
        <v>170.8</v>
      </c>
    </row>
    <row r="10" spans="1:19" x14ac:dyDescent="0.25">
      <c r="A10" s="7" t="s">
        <v>16</v>
      </c>
      <c r="B10" s="9">
        <f t="shared" si="0"/>
        <v>155810.23000000001</v>
      </c>
      <c r="C10" s="9">
        <v>133272.07999999999</v>
      </c>
      <c r="D10" s="9">
        <v>12963.98</v>
      </c>
      <c r="E10" s="9">
        <v>9574.17</v>
      </c>
    </row>
    <row r="11" spans="1:19" x14ac:dyDescent="0.25">
      <c r="A11" s="12"/>
      <c r="B11" s="11">
        <f>SUM(B4:B10)</f>
        <v>899170.55</v>
      </c>
      <c r="C11" s="11">
        <f t="shared" ref="C11:E11" si="1">SUM(C4:C10)</f>
        <v>868427.46</v>
      </c>
      <c r="D11" s="11">
        <f t="shared" si="1"/>
        <v>18722.11</v>
      </c>
      <c r="E11" s="11">
        <f t="shared" si="1"/>
        <v>12020.98</v>
      </c>
    </row>
  </sheetData>
  <sortState ref="A2:E8">
    <sortCondition descending="1" ref="B2:B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activeCell="B11" sqref="B11"/>
    </sheetView>
  </sheetViews>
  <sheetFormatPr defaultRowHeight="15" x14ac:dyDescent="0.25"/>
  <cols>
    <col min="1" max="1" width="27.85546875" customWidth="1"/>
    <col min="2" max="2" width="21.42578125" customWidth="1"/>
  </cols>
  <sheetData>
    <row r="1" spans="1:4" x14ac:dyDescent="0.25">
      <c r="A1" s="4" t="s">
        <v>19</v>
      </c>
    </row>
    <row r="2" spans="1:4" x14ac:dyDescent="0.25">
      <c r="A2" s="4"/>
    </row>
    <row r="3" spans="1:4" x14ac:dyDescent="0.25">
      <c r="A3" s="7" t="s">
        <v>16</v>
      </c>
      <c r="B3" s="2">
        <f>'W. 1a i 1b - wg statusu'!B10</f>
        <v>155810.23000000001</v>
      </c>
      <c r="C3" s="24">
        <f>B3/B10</f>
        <v>0.1732821765570503</v>
      </c>
    </row>
    <row r="4" spans="1:4" x14ac:dyDescent="0.25">
      <c r="A4" s="7" t="s">
        <v>0</v>
      </c>
      <c r="B4" s="2">
        <f>'W. 1a i 1b - wg statusu'!B9</f>
        <v>67311.73000000001</v>
      </c>
      <c r="C4" s="24">
        <f>B4/B10</f>
        <v>7.4859802737089212E-2</v>
      </c>
      <c r="D4" s="6"/>
    </row>
    <row r="5" spans="1:4" x14ac:dyDescent="0.25">
      <c r="A5" s="7" t="s">
        <v>1</v>
      </c>
      <c r="B5" s="2">
        <f>'W. 1a i 1b - wg statusu'!B8</f>
        <v>50979.54</v>
      </c>
      <c r="C5" s="24">
        <f>B5/B10</f>
        <v>5.6696185167541359E-2</v>
      </c>
    </row>
    <row r="6" spans="1:4" ht="30" x14ac:dyDescent="0.25">
      <c r="A6" s="7" t="s">
        <v>12</v>
      </c>
      <c r="B6" s="2">
        <f>'W. 1a i 1b - wg statusu'!B7</f>
        <v>347948.75</v>
      </c>
      <c r="C6" s="24">
        <f>B6/B10</f>
        <v>0.38696635471435314</v>
      </c>
    </row>
    <row r="7" spans="1:4" ht="30" x14ac:dyDescent="0.25">
      <c r="A7" s="7" t="s">
        <v>2</v>
      </c>
      <c r="B7" s="2">
        <f>'W. 1a i 1b - wg statusu'!B6</f>
        <v>138970.14000000001</v>
      </c>
      <c r="C7" s="24">
        <f>B7/B10</f>
        <v>0.15455370507853045</v>
      </c>
    </row>
    <row r="8" spans="1:4" ht="30" x14ac:dyDescent="0.25">
      <c r="A8" s="7" t="s">
        <v>3</v>
      </c>
      <c r="B8" s="2">
        <f>'W. 1a i 1b - wg statusu'!B5</f>
        <v>24915.949999999997</v>
      </c>
      <c r="C8" s="24">
        <f>B8/B10</f>
        <v>2.7709926665191602E-2</v>
      </c>
    </row>
    <row r="9" spans="1:4" ht="30" x14ac:dyDescent="0.25">
      <c r="A9" s="7" t="s">
        <v>4</v>
      </c>
      <c r="B9" s="21">
        <f>'W. 1a i 1b - wg statusu'!B4</f>
        <v>113234.21</v>
      </c>
      <c r="C9" s="24">
        <f>B9/B10</f>
        <v>0.12593184908024402</v>
      </c>
    </row>
    <row r="10" spans="1:4" x14ac:dyDescent="0.25">
      <c r="B10" s="22">
        <f>SUM(B3:B9)</f>
        <v>899170.54999999993</v>
      </c>
      <c r="C10" s="23">
        <f>SUM(C3:C9)</f>
        <v>1</v>
      </c>
    </row>
    <row r="20" spans="3:3" x14ac:dyDescent="0.25">
      <c r="C20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>
      <selection activeCell="B11" sqref="B11"/>
    </sheetView>
  </sheetViews>
  <sheetFormatPr defaultRowHeight="15" x14ac:dyDescent="0.25"/>
  <cols>
    <col min="1" max="1" width="18.42578125" customWidth="1"/>
  </cols>
  <sheetData>
    <row r="1" spans="1:6" x14ac:dyDescent="0.25">
      <c r="A1" s="4" t="s">
        <v>20</v>
      </c>
    </row>
    <row r="3" spans="1:6" ht="30" x14ac:dyDescent="0.25">
      <c r="A3" s="7" t="s">
        <v>17</v>
      </c>
      <c r="B3" s="10">
        <v>19</v>
      </c>
      <c r="C3" s="10">
        <v>19</v>
      </c>
      <c r="D3" s="13">
        <f t="shared" ref="D3:D9" si="0">B3/C3</f>
        <v>1</v>
      </c>
    </row>
    <row r="4" spans="1:6" x14ac:dyDescent="0.25">
      <c r="A4" s="7" t="s">
        <v>0</v>
      </c>
      <c r="B4" s="10">
        <v>31</v>
      </c>
      <c r="C4" s="10">
        <v>32</v>
      </c>
      <c r="D4" s="13">
        <f t="shared" si="0"/>
        <v>0.96875</v>
      </c>
      <c r="F4" s="6"/>
    </row>
    <row r="5" spans="1:6" ht="30" x14ac:dyDescent="0.25">
      <c r="A5" s="7" t="s">
        <v>1</v>
      </c>
      <c r="B5" s="10">
        <v>14</v>
      </c>
      <c r="C5" s="10">
        <v>16</v>
      </c>
      <c r="D5" s="13">
        <f>B5/C5</f>
        <v>0.875</v>
      </c>
    </row>
    <row r="6" spans="1:6" ht="51" customHeight="1" x14ac:dyDescent="0.25">
      <c r="A6" s="7" t="s">
        <v>12</v>
      </c>
      <c r="B6" s="10">
        <v>16</v>
      </c>
      <c r="C6" s="10">
        <v>17</v>
      </c>
      <c r="D6" s="13">
        <f>B6/C6</f>
        <v>0.94117647058823528</v>
      </c>
    </row>
    <row r="7" spans="1:6" ht="51" customHeight="1" x14ac:dyDescent="0.25">
      <c r="A7" s="7" t="s">
        <v>2</v>
      </c>
      <c r="B7" s="10">
        <v>139</v>
      </c>
      <c r="C7" s="10">
        <v>193</v>
      </c>
      <c r="D7" s="13">
        <f t="shared" si="0"/>
        <v>0.72020725388601037</v>
      </c>
    </row>
    <row r="8" spans="1:6" ht="56.25" customHeight="1" x14ac:dyDescent="0.25">
      <c r="A8" s="7" t="s">
        <v>4</v>
      </c>
      <c r="B8" s="10">
        <v>253</v>
      </c>
      <c r="C8" s="10">
        <v>526</v>
      </c>
      <c r="D8" s="13">
        <f t="shared" si="0"/>
        <v>0.48098859315589354</v>
      </c>
    </row>
    <row r="9" spans="1:6" ht="49.5" customHeight="1" x14ac:dyDescent="0.25">
      <c r="A9" s="7" t="s">
        <v>3</v>
      </c>
      <c r="B9" s="10">
        <v>194</v>
      </c>
      <c r="C9" s="10">
        <v>1042</v>
      </c>
      <c r="D9" s="13">
        <f t="shared" si="0"/>
        <v>0.18618042226487524</v>
      </c>
    </row>
    <row r="10" spans="1:6" x14ac:dyDescent="0.25">
      <c r="B10" s="18">
        <f>SUM(B3:B9)</f>
        <v>666</v>
      </c>
      <c r="C10" s="18">
        <f>SUM(C3:C9)</f>
        <v>1845</v>
      </c>
      <c r="D10" s="26">
        <f>B10/C10</f>
        <v>0.36097560975609755</v>
      </c>
    </row>
    <row r="21" spans="5:5" x14ac:dyDescent="0.25">
      <c r="E21" s="4"/>
    </row>
  </sheetData>
  <sortState ref="A2:D8">
    <sortCondition descending="1" ref="D2:D8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7" zoomScaleNormal="100" workbookViewId="0">
      <selection activeCell="B13" sqref="B13"/>
    </sheetView>
  </sheetViews>
  <sheetFormatPr defaultRowHeight="15" x14ac:dyDescent="0.25"/>
  <cols>
    <col min="1" max="1" width="18.42578125" customWidth="1"/>
    <col min="2" max="2" width="10.140625" customWidth="1"/>
    <col min="3" max="3" width="14.85546875" style="1" customWidth="1"/>
    <col min="4" max="4" width="16" bestFit="1" customWidth="1"/>
    <col min="5" max="5" width="12.140625" bestFit="1" customWidth="1"/>
    <col min="6" max="6" width="14.140625" bestFit="1" customWidth="1"/>
  </cols>
  <sheetData>
    <row r="1" spans="1:10" x14ac:dyDescent="0.25">
      <c r="A1" s="4" t="s">
        <v>21</v>
      </c>
    </row>
    <row r="3" spans="1:10" ht="90" customHeight="1" x14ac:dyDescent="0.25">
      <c r="B3" s="15" t="s">
        <v>6</v>
      </c>
      <c r="C3" s="15" t="s">
        <v>9</v>
      </c>
      <c r="D3" s="15" t="s">
        <v>10</v>
      </c>
      <c r="E3" s="15" t="s">
        <v>7</v>
      </c>
      <c r="F3" s="15" t="s">
        <v>8</v>
      </c>
      <c r="G3" s="25" t="s">
        <v>5</v>
      </c>
      <c r="I3" s="5"/>
      <c r="J3" s="5"/>
    </row>
    <row r="4" spans="1:10" ht="30" x14ac:dyDescent="0.25">
      <c r="A4" s="14" t="s">
        <v>16</v>
      </c>
      <c r="B4" s="19">
        <v>9</v>
      </c>
      <c r="C4" s="20">
        <v>13</v>
      </c>
      <c r="D4" s="19">
        <v>5</v>
      </c>
      <c r="E4" s="19">
        <v>11</v>
      </c>
      <c r="F4" s="19">
        <v>6</v>
      </c>
      <c r="G4" s="18">
        <f>SUM(B4:F4)</f>
        <v>44</v>
      </c>
    </row>
    <row r="5" spans="1:10" x14ac:dyDescent="0.25">
      <c r="A5" s="14" t="s">
        <v>0</v>
      </c>
      <c r="B5" s="19">
        <v>15</v>
      </c>
      <c r="C5" s="20">
        <v>19</v>
      </c>
      <c r="D5" s="19">
        <v>8</v>
      </c>
      <c r="E5" s="19">
        <v>9</v>
      </c>
      <c r="F5" s="19">
        <v>3</v>
      </c>
      <c r="G5" s="18">
        <f t="shared" ref="G5:G10" si="0">SUM(B5:F5)</f>
        <v>54</v>
      </c>
    </row>
    <row r="6" spans="1:10" ht="30" x14ac:dyDescent="0.25">
      <c r="A6" s="14" t="s">
        <v>1</v>
      </c>
      <c r="B6" s="19">
        <v>8</v>
      </c>
      <c r="C6" s="20">
        <v>12</v>
      </c>
      <c r="D6" s="19">
        <v>4</v>
      </c>
      <c r="E6" s="19">
        <v>10</v>
      </c>
      <c r="F6" s="19"/>
      <c r="G6" s="18">
        <f t="shared" si="0"/>
        <v>34</v>
      </c>
    </row>
    <row r="7" spans="1:10" ht="45" x14ac:dyDescent="0.25">
      <c r="A7" s="14" t="s">
        <v>11</v>
      </c>
      <c r="B7" s="19">
        <v>11</v>
      </c>
      <c r="C7" s="20">
        <v>11</v>
      </c>
      <c r="D7" s="19">
        <v>6</v>
      </c>
      <c r="E7" s="19">
        <v>6</v>
      </c>
      <c r="F7" s="19">
        <v>6</v>
      </c>
      <c r="G7" s="18">
        <f t="shared" si="0"/>
        <v>40</v>
      </c>
    </row>
    <row r="8" spans="1:10" ht="45" x14ac:dyDescent="0.25">
      <c r="A8" s="14" t="s">
        <v>2</v>
      </c>
      <c r="B8" s="19">
        <v>35</v>
      </c>
      <c r="C8" s="20">
        <v>63</v>
      </c>
      <c r="D8" s="19">
        <v>23</v>
      </c>
      <c r="E8" s="19">
        <v>36</v>
      </c>
      <c r="F8" s="19">
        <v>22</v>
      </c>
      <c r="G8" s="18">
        <f t="shared" si="0"/>
        <v>179</v>
      </c>
    </row>
    <row r="9" spans="1:10" ht="45" x14ac:dyDescent="0.25">
      <c r="A9" s="14" t="s">
        <v>3</v>
      </c>
      <c r="B9" s="19">
        <v>33</v>
      </c>
      <c r="C9" s="20">
        <v>68</v>
      </c>
      <c r="D9" s="19">
        <v>7</v>
      </c>
      <c r="E9" s="19">
        <v>57</v>
      </c>
      <c r="F9" s="19">
        <v>14</v>
      </c>
      <c r="G9" s="18">
        <f t="shared" si="0"/>
        <v>179</v>
      </c>
    </row>
    <row r="10" spans="1:10" ht="45" x14ac:dyDescent="0.25">
      <c r="A10" s="14" t="s">
        <v>4</v>
      </c>
      <c r="B10" s="19">
        <v>36</v>
      </c>
      <c r="C10" s="20">
        <v>68</v>
      </c>
      <c r="D10" s="19">
        <v>21</v>
      </c>
      <c r="E10" s="19">
        <v>48</v>
      </c>
      <c r="F10" s="19">
        <v>23</v>
      </c>
      <c r="G10" s="18">
        <f t="shared" si="0"/>
        <v>196</v>
      </c>
    </row>
    <row r="11" spans="1:10" ht="15.75" x14ac:dyDescent="0.25">
      <c r="A11" s="12"/>
      <c r="B11" s="19">
        <f>SUM(B4:B10)</f>
        <v>147</v>
      </c>
      <c r="C11" s="19">
        <f t="shared" ref="C11:G11" si="1">SUM(C4:C10)</f>
        <v>254</v>
      </c>
      <c r="D11" s="19">
        <f t="shared" si="1"/>
        <v>74</v>
      </c>
      <c r="E11" s="19">
        <f t="shared" si="1"/>
        <v>177</v>
      </c>
      <c r="F11" s="19">
        <f t="shared" si="1"/>
        <v>74</v>
      </c>
      <c r="G11" s="16">
        <f t="shared" si="1"/>
        <v>726</v>
      </c>
    </row>
    <row r="12" spans="1:10" ht="30.75" customHeight="1" x14ac:dyDescent="0.25">
      <c r="B12" s="17">
        <f>B11/G11</f>
        <v>0.2024793388429752</v>
      </c>
      <c r="C12" s="17">
        <f>C11/G11</f>
        <v>0.34986225895316803</v>
      </c>
      <c r="D12" s="17">
        <f>D11/G11</f>
        <v>0.10192837465564739</v>
      </c>
      <c r="E12" s="17">
        <f>E11/G11</f>
        <v>0.24380165289256198</v>
      </c>
      <c r="F12" s="17">
        <f>F11/G11</f>
        <v>0.10192837465564739</v>
      </c>
      <c r="G12" s="17">
        <f>G11/G11</f>
        <v>1</v>
      </c>
    </row>
    <row r="15" spans="1:10" x14ac:dyDescent="0.25">
      <c r="B15" s="6"/>
    </row>
    <row r="42" spans="2:2" x14ac:dyDescent="0.25">
      <c r="B42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W. 1a i 1b - wg statusu</vt:lpstr>
      <vt:lpstr>W.2 - wg grup urzedów</vt:lpstr>
      <vt:lpstr>W.3 - GN - udział urzedów</vt:lpstr>
      <vt:lpstr>W.4 - przyczyny nierozl. GN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2018-12-20T08:31:55Z</dcterms:modified>
</cp:coreProperties>
</file>