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15255" windowHeight="10095"/>
  </bookViews>
  <sheets>
    <sheet name="PROW 2014-2020 luty 2019" sheetId="1" r:id="rId1"/>
  </sheets>
  <externalReferences>
    <externalReference r:id="rId2"/>
  </externalReferences>
  <definedNames>
    <definedName name="_xlnm.Print_Area" localSheetId="0">'PROW 2014-2020 luty 2019'!$A$1:$Q$81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B80" i="1"/>
  <c r="B79" i="1"/>
  <c r="B77" i="1"/>
  <c r="K93" i="1"/>
  <c r="L93" i="1" l="1"/>
  <c r="H93" i="1"/>
  <c r="E93" i="1" l="1"/>
  <c r="M93" i="1"/>
  <c r="F93" i="1"/>
  <c r="N93" i="1"/>
  <c r="I93" i="1" l="1"/>
</calcChain>
</file>

<file path=xl/sharedStrings.xml><?xml version="1.0" encoding="utf-8"?>
<sst xmlns="http://schemas.openxmlformats.org/spreadsheetml/2006/main" count="145" uniqueCount="120">
  <si>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</si>
  <si>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</si>
  <si>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</si>
  <si>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</si>
  <si>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</si>
  <si>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</si>
  <si>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</si>
  <si>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</si>
  <si>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</si>
  <si>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</si>
  <si>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</si>
  <si>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</si>
  <si>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</si>
  <si>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</si>
  <si>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</si>
  <si>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</si>
  <si>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</si>
  <si>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</si>
  <si>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</si>
  <si>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</si>
  <si>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</si>
  <si>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</si>
  <si>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</si>
  <si>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</si>
  <si>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</si>
  <si>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</si>
  <si>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</si>
  <si>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</si>
  <si>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</si>
  <si>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</si>
  <si>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</si>
  <si>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</si>
  <si>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</si>
  <si>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</si>
  <si>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</si>
  <si>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</si>
  <si>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</si>
  <si>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</si>
  <si>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</si>
  <si>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</si>
  <si>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</si>
  <si>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</si>
  <si>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</si>
  <si>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</si>
  <si>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</si>
  <si>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</si>
  <si>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</si>
  <si>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</si>
  <si>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</si>
  <si>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</si>
  <si>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</si>
  <si>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</si>
  <si>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</si>
  <si>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</si>
  <si>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</si>
  <si>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</si>
  <si>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</si>
  <si>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</si>
  <si>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</si>
  <si>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</si>
  <si>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</si>
  <si>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</si>
  <si>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</si>
  <si>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</si>
  <si>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</si>
  <si>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</si>
  <si>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</si>
  <si>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</si>
  <si>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</si>
  <si>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</si>
  <si>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</si>
  <si>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</si>
  <si>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</si>
  <si>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</si>
  <si>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</si>
  <si>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</si>
  <si>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</si>
  <si>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</si>
  <si>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</si>
  <si>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</si>
  <si>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</si>
  <si>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</si>
  <si>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</si>
  <si>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</si>
  <si>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</si>
  <si>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</si>
  <si>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</si>
  <si>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</si>
  <si>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</si>
  <si>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</si>
  <si>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</si>
  <si>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</si>
  <si>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</si>
  <si>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</si>
  <si>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</si>
  <si>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</si>
  <si>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</si>
  <si>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</si>
  <si>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</si>
  <si>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</si>
  <si>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</si>
  <si>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</si>
  <si>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</si>
  <si>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</si>
  <si>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</si>
  <si>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</si>
  <si>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</si>
  <si>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</si>
  <si>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</si>
  <si>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</si>
  <si>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</si>
  <si>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</si>
  <si>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</si>
  <si>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</si>
  <si>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</si>
  <si>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</si>
  <si>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</si>
  <si>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**** W ramach poddziałania 19.4 dane kwotowe zawarte w sekcjach dotyczących złożonych wniosków oraz zawartych umów dotyczą maksymalnej kwoty wsparcia wynikającej z umowy ramowej zawartej przez daną LGD.</t>
  </si>
  <si>
    <t>.</t>
  </si>
  <si>
    <t>Inwestycje mające na celu ochronę wód przed zanieczyszczeniem azotanami pochodzącymi ze źródeł rolniczych 
(w tym "Inwestycje w gospodarstwach położonych na obszarach OSN")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</si>
</sst>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11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</xf>
    <xf numFmtId="4" fontId="8" fillId="0" borderId="40" xfId="1" applyNumberFormat="1" applyFont="1" applyBorder="1" applyAlignment="1" applyProtection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14" xfId="1" applyNumberFormat="1" applyFont="1" applyFill="1" applyBorder="1" applyAlignment="1" applyProtection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Fill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5" borderId="40" xfId="1" applyNumberFormat="1" applyFont="1" applyFill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3" xfId="1" applyFont="1" applyBorder="1" applyAlignment="1" applyProtection="1">
      <alignment horizontal="left" vertical="center" wrapText="1"/>
      <protection locked="0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 applyProtection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10" fontId="8" fillId="0" borderId="36" xfId="1" applyNumberFormat="1" applyFont="1" applyBorder="1" applyAlignment="1" applyProtection="1">
      <alignment horizontal="right" vertical="center" wrapText="1"/>
    </xf>
    <xf numFmtId="4" fontId="8" fillId="0" borderId="32" xfId="1" applyNumberFormat="1" applyFont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 applyProtection="1">
      <alignment horizontal="right" vertical="center" wrapText="1"/>
    </xf>
    <xf numFmtId="4" fontId="8" fillId="6" borderId="42" xfId="1" applyNumberFormat="1" applyFont="1" applyFill="1" applyBorder="1" applyAlignment="1" applyProtection="1">
      <alignment horizontal="right" vertical="center" wrapText="1"/>
    </xf>
    <xf numFmtId="10" fontId="8" fillId="6" borderId="45" xfId="1" applyNumberFormat="1" applyFont="1" applyFill="1" applyBorder="1" applyAlignment="1" applyProtection="1">
      <alignment horizontal="right" vertical="center" wrapText="1"/>
    </xf>
    <xf numFmtId="4" fontId="8" fillId="6" borderId="22" xfId="1" applyNumberFormat="1" applyFont="1" applyFill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</xf>
    <xf numFmtId="4" fontId="8" fillId="0" borderId="22" xfId="1" applyNumberFormat="1" applyFont="1" applyBorder="1" applyAlignment="1" applyProtection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 applyProtection="1">
      <alignment horizontal="right" vertical="center" wrapText="1"/>
    </xf>
    <xf numFmtId="3" fontId="8" fillId="0" borderId="17" xfId="1" applyNumberFormat="1" applyFont="1" applyBorder="1" applyAlignment="1" applyProtection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6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 applyProtection="1">
      <alignment horizontal="right" vertical="center" wrapText="1"/>
    </xf>
    <xf numFmtId="4" fontId="8" fillId="6" borderId="17" xfId="1" applyNumberFormat="1" applyFont="1" applyFill="1" applyBorder="1" applyAlignment="1" applyProtection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 applyProtection="1">
      <alignment horizontal="right" vertical="center" wrapText="1"/>
    </xf>
    <xf numFmtId="16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4" xfId="1" applyNumberFormat="1" applyFont="1" applyFill="1" applyBorder="1" applyAlignment="1" applyProtection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 applyProtection="1">
      <alignment horizontal="right" vertical="center" wrapText="1"/>
    </xf>
    <xf numFmtId="4" fontId="8" fillId="6" borderId="40" xfId="1" applyNumberFormat="1" applyFont="1" applyFill="1" applyBorder="1" applyAlignment="1" applyProtection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 applyProtection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 applyProtection="1">
      <alignment vertical="center" wrapText="1"/>
    </xf>
    <xf numFmtId="4" fontId="8" fillId="6" borderId="40" xfId="1" applyNumberFormat="1" applyFont="1" applyFill="1" applyBorder="1" applyAlignment="1" applyProtection="1">
      <alignment vertical="center" wrapText="1"/>
    </xf>
    <xf numFmtId="3" fontId="8" fillId="6" borderId="16" xfId="1" applyNumberFormat="1" applyFont="1" applyFill="1" applyBorder="1" applyAlignment="1" applyProtection="1">
      <alignment vertical="center" wrapText="1"/>
    </xf>
    <xf numFmtId="4" fontId="8" fillId="6" borderId="17" xfId="1" applyNumberFormat="1" applyFont="1" applyFill="1" applyBorder="1" applyAlignment="1" applyProtection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 applyProtection="1">
      <alignment horizontal="right" vertical="center" wrapText="1"/>
    </xf>
    <xf numFmtId="4" fontId="6" fillId="2" borderId="42" xfId="1" applyNumberFormat="1" applyFont="1" applyFill="1" applyBorder="1" applyAlignment="1" applyProtection="1">
      <alignment horizontal="right" vertical="center" wrapText="1"/>
    </xf>
    <xf numFmtId="10" fontId="6" fillId="2" borderId="45" xfId="1" applyNumberFormat="1" applyFont="1" applyFill="1" applyBorder="1" applyAlignment="1" applyProtection="1">
      <alignment horizontal="right" vertical="center" wrapText="1"/>
    </xf>
    <xf numFmtId="4" fontId="6" fillId="2" borderId="22" xfId="1" applyNumberFormat="1" applyFont="1" applyFill="1" applyBorder="1" applyAlignment="1" applyProtection="1">
      <alignment horizontal="right" vertical="center" wrapText="1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 applyProtection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 applyProtection="1">
      <alignment horizontal="right" vertical="center" wrapText="1"/>
    </xf>
    <xf numFmtId="4" fontId="8" fillId="6" borderId="57" xfId="1" applyNumberFormat="1" applyFont="1" applyFill="1" applyBorder="1" applyAlignment="1" applyProtection="1">
      <alignment horizontal="right" vertical="center" wrapText="1"/>
    </xf>
    <xf numFmtId="4" fontId="10" fillId="8" borderId="58" xfId="1" applyNumberFormat="1" applyFont="1" applyFill="1" applyBorder="1" applyAlignment="1" applyProtection="1">
      <alignment horizontal="right" vertical="center" wrapText="1"/>
    </xf>
    <xf numFmtId="3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1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 applyProtection="1">
      <alignment horizontal="right" vertical="center" wrapText="1"/>
    </xf>
    <xf numFmtId="4" fontId="10" fillId="8" borderId="60" xfId="1" applyNumberFormat="1" applyFont="1" applyFill="1" applyBorder="1" applyAlignment="1" applyProtection="1">
      <alignment horizontal="right" vertical="center" wrapText="1"/>
    </xf>
    <xf numFmtId="10" fontId="10" fillId="8" borderId="61" xfId="1" applyNumberFormat="1" applyFont="1" applyFill="1" applyBorder="1" applyAlignment="1" applyProtection="1">
      <alignment horizontal="right" vertical="center" wrapText="1"/>
    </xf>
    <xf numFmtId="4" fontId="10" fillId="8" borderId="30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0" borderId="0" xfId="1" applyFont="1" applyFill="1" applyAlignment="1" applyProtection="1"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10" fillId="8" borderId="3" xfId="1" applyFont="1" applyFill="1" applyBorder="1" applyAlignment="1" applyProtection="1">
      <alignment horizontal="center" vertical="center" wrapText="1"/>
      <protection locked="0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4" fontId="8" fillId="3" borderId="25" xfId="1" applyNumberFormat="1" applyFont="1" applyFill="1" applyBorder="1" applyAlignment="1" applyProtection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</xf>
    <xf numFmtId="10" fontId="8" fillId="3" borderId="55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0" xfId="1" applyNumberFormat="1" applyFont="1" applyFill="1" applyBorder="1" applyAlignment="1" applyProtection="1">
      <alignment horizontal="right" vertical="center" wrapText="1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19/luty%202019/ARiMR%20(M_2019-02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"/>
      <sheetName val="4.1_natura 2000_nabór_2017"/>
      <sheetName val="4.1_natura 2000"/>
      <sheetName val="4.1_OSN_2016"/>
      <sheetName val="4.1_OSN_rrrr"/>
      <sheetName val="4.1_ochrona_wód_2018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"/>
      <sheetName val="4.3"/>
      <sheetName val="5.1_nabór 2017"/>
      <sheetName val="5.1_nabór 2018_1"/>
      <sheetName val="5.1_nabór 2018_2"/>
      <sheetName val="5.1"/>
      <sheetName val="5.2_nabór_2016"/>
      <sheetName val="5.2_nabór_2017"/>
      <sheetName val="5.2_nabór_2017_2"/>
      <sheetName val="5.2_nabór_2017_3"/>
      <sheetName val="5.2_nabór_2017_4"/>
      <sheetName val="5.2"/>
      <sheetName val="6.1_nabór_2015"/>
      <sheetName val="6.1_nabór_2016"/>
      <sheetName val="6.1_nabór_2017"/>
      <sheetName val="6.1_nabór_2018"/>
      <sheetName val="6.1"/>
      <sheetName val="6.2_2017_1"/>
      <sheetName val="6.2_2017_2"/>
      <sheetName val="6.2_2018"/>
      <sheetName val="6.2_nabory"/>
      <sheetName val="6.3_nabór_2017"/>
      <sheetName val="6.3_nabór_2017_A S F"/>
      <sheetName val="6.3_nabór_2018"/>
      <sheetName val="6.3_nabór_2019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od uruchomienia Programu na dzień 28.02.2019 r.</v>
          </cell>
        </row>
        <row r="175">
          <cell r="H175">
            <v>3524084</v>
          </cell>
          <cell r="I175">
            <v>41082306777.093475</v>
          </cell>
          <cell r="U175">
            <v>3314280</v>
          </cell>
          <cell r="V175">
            <v>29022431542.273888</v>
          </cell>
          <cell r="AK175">
            <v>943050</v>
          </cell>
          <cell r="AL175">
            <v>17777956077.380001</v>
          </cell>
          <cell r="AM175">
            <v>11181927065.459997</v>
          </cell>
          <cell r="AN175">
            <v>4158928399.9200001</v>
          </cell>
        </row>
        <row r="178">
          <cell r="B178" t="str">
            <v xml:space="preserve">*** W ramach poddziałania 19.2 dane zawarte w sekcjach "złożone wnioski" oraz "wnioski odrzucone / wycofane" nie zawierają wniosków niewybranych przez LGD. </v>
          </cell>
        </row>
        <row r="180">
          <cell r="B180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183">
          <cell r="B183" t="str">
            <v>******** W ramach obsługi działania 11, w kolumnie „Zrealizowane płatności” uwzględniono kwoty wypłacone w ramach obsługi kampanii 2010 do 2014 - łącznie na kwotę ogółem 3 812 672,56 zł.</v>
          </cell>
        </row>
        <row r="184">
          <cell r="B184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 refreshError="1"/>
      <sheetData sheetId="15" refreshError="1"/>
      <sheetData sheetId="16"/>
      <sheetData sheetId="17">
        <row r="7">
          <cell r="F7">
            <v>15957324.849999994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3"/>
  <sheetViews>
    <sheetView tabSelected="1" topLeftCell="A25" zoomScale="80" zoomScaleNormal="80" zoomScaleSheetLayoutView="80" workbookViewId="0">
      <pane xSplit="1" topLeftCell="B1" activePane="topRight" state="frozen"/>
      <selection activeCell="A2" sqref="A2"/>
      <selection pane="topRight" activeCell="B77" sqref="B77"/>
    </sheetView>
  </sheetViews>
  <sheetFormatPr defaultColWidth="9.140625" defaultRowHeight="12.75" x14ac:dyDescent="0.2"/>
  <cols>
    <col min="1" max="1" width="2.140625" style="1" customWidth="1"/>
    <col min="2" max="2" width="14.28515625" style="1" customWidth="1"/>
    <col min="3" max="3" width="87.85546875" style="1" customWidth="1"/>
    <col min="4" max="4" width="22.42578125" style="1" bestFit="1" customWidth="1"/>
    <col min="5" max="5" width="14.5703125" style="1" customWidth="1"/>
    <col min="6" max="6" width="22.42578125" style="1" bestFit="1" customWidth="1"/>
    <col min="7" max="7" width="14.5703125" style="1" customWidth="1"/>
    <col min="8" max="8" width="13.7109375" style="1" customWidth="1"/>
    <col min="9" max="9" width="24.28515625" style="1" customWidth="1"/>
    <col min="10" max="10" width="13.42578125" style="1" bestFit="1" customWidth="1"/>
    <col min="11" max="11" width="14.85546875" style="1" customWidth="1"/>
    <col min="12" max="12" width="23.7109375" style="1" bestFit="1" customWidth="1"/>
    <col min="13" max="13" width="23.5703125" style="1" customWidth="1"/>
    <col min="14" max="14" width="20.85546875" style="1" bestFit="1" customWidth="1"/>
    <col min="15" max="15" width="13.42578125" style="1" bestFit="1" customWidth="1"/>
    <col min="16" max="16" width="22.42578125" style="1" bestFit="1" customWidth="1"/>
    <col min="17" max="16384" width="9.140625" style="1"/>
  </cols>
  <sheetData>
    <row r="1" spans="2:16" s="2" customFormat="1" ht="29.25" hidden="1" customHeight="1" thickBot="1" x14ac:dyDescent="0.25">
      <c r="B1" s="3"/>
      <c r="C1" s="3"/>
      <c r="D1" s="4" t="s">
        <v>0</v>
      </c>
      <c r="E1" s="256" t="s">
        <v>1</v>
      </c>
      <c r="F1" s="257"/>
      <c r="G1" s="257"/>
      <c r="H1" s="258" t="s">
        <v>2</v>
      </c>
      <c r="I1" s="259"/>
      <c r="J1" s="260"/>
      <c r="K1" s="259" t="s">
        <v>3</v>
      </c>
      <c r="L1" s="259"/>
      <c r="M1" s="259"/>
      <c r="N1" s="259"/>
      <c r="O1" s="259"/>
      <c r="P1" s="5" t="s">
        <v>4</v>
      </c>
    </row>
    <row r="2" spans="2:16" s="2" customFormat="1" ht="30" x14ac:dyDescent="0.2">
      <c r="B2" s="235" t="s">
        <v>5</v>
      </c>
      <c r="C2" s="238" t="s">
        <v>6</v>
      </c>
      <c r="D2" s="6" t="s">
        <v>7</v>
      </c>
      <c r="E2" s="241" t="s">
        <v>8</v>
      </c>
      <c r="F2" s="242"/>
      <c r="G2" s="242"/>
      <c r="H2" s="241" t="s">
        <v>9</v>
      </c>
      <c r="I2" s="242"/>
      <c r="J2" s="238"/>
      <c r="K2" s="243" t="s">
        <v>10</v>
      </c>
      <c r="L2" s="244"/>
      <c r="M2" s="244"/>
      <c r="N2" s="244"/>
      <c r="O2" s="245"/>
      <c r="P2" s="7" t="s">
        <v>11</v>
      </c>
    </row>
    <row r="3" spans="2:16" s="2" customFormat="1" ht="30" x14ac:dyDescent="0.2">
      <c r="B3" s="236"/>
      <c r="C3" s="239"/>
      <c r="D3" s="246" t="s">
        <v>12</v>
      </c>
      <c r="E3" s="248" t="s">
        <v>13</v>
      </c>
      <c r="F3" s="8" t="s">
        <v>14</v>
      </c>
      <c r="G3" s="8" t="s">
        <v>15</v>
      </c>
      <c r="H3" s="250" t="s">
        <v>16</v>
      </c>
      <c r="I3" s="9" t="s">
        <v>14</v>
      </c>
      <c r="J3" s="10" t="s">
        <v>15</v>
      </c>
      <c r="K3" s="250" t="s">
        <v>17</v>
      </c>
      <c r="L3" s="252" t="s">
        <v>14</v>
      </c>
      <c r="M3" s="253"/>
      <c r="N3" s="8" t="s">
        <v>18</v>
      </c>
      <c r="O3" s="10" t="s">
        <v>15</v>
      </c>
      <c r="P3" s="254" t="s">
        <v>12</v>
      </c>
    </row>
    <row r="4" spans="2:16" s="2" customFormat="1" ht="22.5" customHeight="1" thickBot="1" x14ac:dyDescent="0.25">
      <c r="B4" s="237"/>
      <c r="C4" s="240"/>
      <c r="D4" s="247"/>
      <c r="E4" s="249"/>
      <c r="F4" s="11" t="s">
        <v>12</v>
      </c>
      <c r="G4" s="11" t="s">
        <v>19</v>
      </c>
      <c r="H4" s="251"/>
      <c r="I4" s="11" t="s">
        <v>12</v>
      </c>
      <c r="J4" s="11" t="s">
        <v>19</v>
      </c>
      <c r="K4" s="251"/>
      <c r="L4" s="11" t="s">
        <v>12</v>
      </c>
      <c r="M4" s="11" t="s">
        <v>20</v>
      </c>
      <c r="N4" s="11" t="s">
        <v>12</v>
      </c>
      <c r="O4" s="12" t="s">
        <v>19</v>
      </c>
      <c r="P4" s="255"/>
    </row>
    <row r="5" spans="2:16" s="2" customFormat="1" ht="15.75" thickBot="1" x14ac:dyDescent="0.25">
      <c r="B5" s="13"/>
      <c r="C5" s="14">
        <v>2</v>
      </c>
      <c r="D5" s="15">
        <v>3</v>
      </c>
      <c r="E5" s="16">
        <v>4</v>
      </c>
      <c r="F5" s="15">
        <v>5</v>
      </c>
      <c r="G5" s="17" t="s">
        <v>21</v>
      </c>
      <c r="H5" s="16">
        <v>7</v>
      </c>
      <c r="I5" s="18">
        <v>8</v>
      </c>
      <c r="J5" s="19" t="s">
        <v>22</v>
      </c>
      <c r="K5" s="16">
        <v>10</v>
      </c>
      <c r="L5" s="18">
        <v>11</v>
      </c>
      <c r="M5" s="18">
        <v>12</v>
      </c>
      <c r="N5" s="18">
        <v>13</v>
      </c>
      <c r="O5" s="19" t="s">
        <v>23</v>
      </c>
      <c r="P5" s="14">
        <v>15</v>
      </c>
    </row>
    <row r="6" spans="2:16" s="31" customFormat="1" ht="14.25" x14ac:dyDescent="0.2">
      <c r="B6" s="20">
        <v>1</v>
      </c>
      <c r="C6" s="21" t="s">
        <v>24</v>
      </c>
      <c r="D6" s="22">
        <v>248847957.40849999</v>
      </c>
      <c r="E6" s="23">
        <v>96</v>
      </c>
      <c r="F6" s="24">
        <v>26319011</v>
      </c>
      <c r="G6" s="25">
        <v>0.10576341985719273</v>
      </c>
      <c r="H6" s="23">
        <v>25</v>
      </c>
      <c r="I6" s="24">
        <v>9137670</v>
      </c>
      <c r="J6" s="26">
        <v>3.6719891515926431E-2</v>
      </c>
      <c r="K6" s="27"/>
      <c r="L6" s="28">
        <v>0</v>
      </c>
      <c r="M6" s="28">
        <v>0</v>
      </c>
      <c r="N6" s="28">
        <v>0</v>
      </c>
      <c r="O6" s="29">
        <v>0</v>
      </c>
      <c r="P6" s="30">
        <v>57999757</v>
      </c>
    </row>
    <row r="7" spans="2:16" s="31" customFormat="1" ht="14.25" x14ac:dyDescent="0.2">
      <c r="B7" s="32" t="s">
        <v>25</v>
      </c>
      <c r="C7" s="33" t="s">
        <v>26</v>
      </c>
      <c r="D7" s="192"/>
      <c r="E7" s="34">
        <v>96</v>
      </c>
      <c r="F7" s="35">
        <v>26319011</v>
      </c>
      <c r="G7" s="203"/>
      <c r="H7" s="34">
        <v>25</v>
      </c>
      <c r="I7" s="35">
        <v>9137670</v>
      </c>
      <c r="J7" s="196"/>
      <c r="K7" s="36">
        <v>0</v>
      </c>
      <c r="L7" s="37">
        <v>0</v>
      </c>
      <c r="M7" s="37">
        <v>0</v>
      </c>
      <c r="N7" s="37">
        <v>0</v>
      </c>
      <c r="O7" s="198"/>
      <c r="P7" s="200"/>
    </row>
    <row r="8" spans="2:16" x14ac:dyDescent="0.2">
      <c r="B8" s="38" t="s">
        <v>27</v>
      </c>
      <c r="C8" s="39" t="s">
        <v>28</v>
      </c>
      <c r="D8" s="192"/>
      <c r="E8" s="40"/>
      <c r="F8" s="41"/>
      <c r="G8" s="203"/>
      <c r="H8" s="40"/>
      <c r="I8" s="41"/>
      <c r="J8" s="196"/>
      <c r="K8" s="42"/>
      <c r="L8" s="43"/>
      <c r="M8" s="44"/>
      <c r="N8" s="37">
        <v>0</v>
      </c>
      <c r="O8" s="198"/>
      <c r="P8" s="200"/>
    </row>
    <row r="9" spans="2:16" x14ac:dyDescent="0.2">
      <c r="B9" s="45">
        <v>2</v>
      </c>
      <c r="C9" s="46" t="s">
        <v>29</v>
      </c>
      <c r="D9" s="47">
        <v>321789314.19386494</v>
      </c>
      <c r="E9" s="48" t="e">
        <v>#VALUE!</v>
      </c>
      <c r="F9" s="49" t="e">
        <v>#VALUE!</v>
      </c>
      <c r="G9" s="50" t="s">
        <v>118</v>
      </c>
      <c r="H9" s="48">
        <v>60</v>
      </c>
      <c r="I9" s="49">
        <v>164182128.50999996</v>
      </c>
      <c r="J9" s="51">
        <v>0.51021622306291659</v>
      </c>
      <c r="K9" s="52">
        <v>2</v>
      </c>
      <c r="L9" s="53">
        <v>366179.2</v>
      </c>
      <c r="M9" s="53">
        <v>232999.81</v>
      </c>
      <c r="N9" s="53" t="e">
        <v>#VALUE!</v>
      </c>
      <c r="O9" s="54" t="s">
        <v>118</v>
      </c>
      <c r="P9" s="55">
        <v>75000519</v>
      </c>
    </row>
    <row r="10" spans="2:16" x14ac:dyDescent="0.2">
      <c r="B10" s="213" t="s">
        <v>30</v>
      </c>
      <c r="C10" s="33" t="s">
        <v>31</v>
      </c>
      <c r="D10" s="192"/>
      <c r="E10" s="224" t="e">
        <v>#VALUE!</v>
      </c>
      <c r="F10" s="226" t="e">
        <v>#VALUE!</v>
      </c>
      <c r="G10" s="203"/>
      <c r="H10" s="224">
        <v>57</v>
      </c>
      <c r="I10" s="226">
        <v>163764433.61999997</v>
      </c>
      <c r="J10" s="196"/>
      <c r="K10" s="220"/>
      <c r="L10" s="221"/>
      <c r="M10" s="222"/>
      <c r="N10" s="221" t="e">
        <v>#VALUE!</v>
      </c>
      <c r="O10" s="198"/>
      <c r="P10" s="200"/>
    </row>
    <row r="11" spans="2:16" ht="21.75" customHeight="1" x14ac:dyDescent="0.2">
      <c r="B11" s="213"/>
      <c r="C11" s="56" t="s">
        <v>32</v>
      </c>
      <c r="D11" s="192"/>
      <c r="E11" s="225"/>
      <c r="F11" s="227"/>
      <c r="G11" s="203"/>
      <c r="H11" s="225"/>
      <c r="I11" s="227"/>
      <c r="J11" s="196"/>
      <c r="K11" s="220"/>
      <c r="L11" s="221"/>
      <c r="M11" s="223"/>
      <c r="N11" s="221"/>
      <c r="O11" s="198"/>
      <c r="P11" s="200"/>
    </row>
    <row r="12" spans="2:16" x14ac:dyDescent="0.2">
      <c r="B12" s="38" t="s">
        <v>33</v>
      </c>
      <c r="C12" s="39" t="s">
        <v>34</v>
      </c>
      <c r="D12" s="192"/>
      <c r="E12" s="40">
        <v>3</v>
      </c>
      <c r="F12" s="41">
        <v>417694.89</v>
      </c>
      <c r="G12" s="203"/>
      <c r="H12" s="40">
        <v>3</v>
      </c>
      <c r="I12" s="41">
        <v>417694.89</v>
      </c>
      <c r="J12" s="196"/>
      <c r="K12" s="42">
        <v>2</v>
      </c>
      <c r="L12" s="43">
        <v>366179.2</v>
      </c>
      <c r="M12" s="43">
        <v>232999.81</v>
      </c>
      <c r="N12" s="43">
        <v>85442.67</v>
      </c>
      <c r="O12" s="198"/>
      <c r="P12" s="200"/>
    </row>
    <row r="13" spans="2:16" x14ac:dyDescent="0.2">
      <c r="B13" s="45">
        <v>3</v>
      </c>
      <c r="C13" s="46" t="s">
        <v>35</v>
      </c>
      <c r="D13" s="47">
        <v>120084245.71011999</v>
      </c>
      <c r="E13" s="48">
        <v>3639</v>
      </c>
      <c r="F13" s="49">
        <v>109043782.05</v>
      </c>
      <c r="G13" s="50"/>
      <c r="H13" s="48">
        <v>2591</v>
      </c>
      <c r="I13" s="49">
        <v>70408337.258538619</v>
      </c>
      <c r="J13" s="51">
        <v>0.58632451611098402</v>
      </c>
      <c r="K13" s="52">
        <v>9969</v>
      </c>
      <c r="L13" s="53">
        <v>37925473.909999996</v>
      </c>
      <c r="M13" s="53">
        <v>24131895.810000002</v>
      </c>
      <c r="N13" s="53">
        <v>8854577.8699999992</v>
      </c>
      <c r="O13" s="54">
        <v>0.3161976577760478</v>
      </c>
      <c r="P13" s="55">
        <v>28003300</v>
      </c>
    </row>
    <row r="14" spans="2:16" x14ac:dyDescent="0.2">
      <c r="B14" s="205" t="s">
        <v>36</v>
      </c>
      <c r="C14" s="57" t="s">
        <v>37</v>
      </c>
      <c r="D14" s="192"/>
      <c r="E14" s="58">
        <v>3555</v>
      </c>
      <c r="F14" s="228"/>
      <c r="G14" s="230"/>
      <c r="H14" s="58">
        <v>2567</v>
      </c>
      <c r="I14" s="59">
        <v>38473486.17853862</v>
      </c>
      <c r="J14" s="230"/>
      <c r="K14" s="58">
        <v>9950</v>
      </c>
      <c r="L14" s="60">
        <v>22457114.239999998</v>
      </c>
      <c r="M14" s="60">
        <v>14289378.76</v>
      </c>
      <c r="N14" s="60">
        <v>5212083.95</v>
      </c>
      <c r="O14" s="231"/>
      <c r="P14" s="234"/>
    </row>
    <row r="15" spans="2:16" ht="24" x14ac:dyDescent="0.2">
      <c r="B15" s="206"/>
      <c r="C15" s="61" t="s">
        <v>38</v>
      </c>
      <c r="D15" s="192"/>
      <c r="E15" s="58">
        <v>3555</v>
      </c>
      <c r="F15" s="228"/>
      <c r="G15" s="230"/>
      <c r="H15" s="58">
        <v>2567</v>
      </c>
      <c r="I15" s="59">
        <v>15957324.849999994</v>
      </c>
      <c r="J15" s="230"/>
      <c r="K15" s="58">
        <v>1686</v>
      </c>
      <c r="L15" s="60">
        <v>3002024.7199999993</v>
      </c>
      <c r="M15" s="60">
        <v>1910176.0699999998</v>
      </c>
      <c r="N15" s="60">
        <v>698401.21999999986</v>
      </c>
      <c r="O15" s="232"/>
      <c r="P15" s="234"/>
    </row>
    <row r="16" spans="2:16" x14ac:dyDescent="0.2">
      <c r="B16" s="207"/>
      <c r="C16" s="62" t="s">
        <v>39</v>
      </c>
      <c r="D16" s="192"/>
      <c r="E16" s="63"/>
      <c r="F16" s="229"/>
      <c r="G16" s="230"/>
      <c r="H16" s="63"/>
      <c r="I16" s="64">
        <v>22516161.328538623</v>
      </c>
      <c r="J16" s="230"/>
      <c r="K16" s="65">
        <v>8299</v>
      </c>
      <c r="L16" s="66">
        <v>19455089.52</v>
      </c>
      <c r="M16" s="66">
        <v>12379202.689999999</v>
      </c>
      <c r="N16" s="66">
        <v>4513682.7300000004</v>
      </c>
      <c r="O16" s="232"/>
      <c r="P16" s="234"/>
    </row>
    <row r="17" spans="2:16" x14ac:dyDescent="0.2">
      <c r="B17" s="38" t="s">
        <v>40</v>
      </c>
      <c r="C17" s="67" t="s">
        <v>41</v>
      </c>
      <c r="D17" s="68"/>
      <c r="E17" s="69">
        <v>84</v>
      </c>
      <c r="F17" s="70">
        <v>109043782.05</v>
      </c>
      <c r="G17" s="230"/>
      <c r="H17" s="69">
        <v>24</v>
      </c>
      <c r="I17" s="71">
        <v>31934851.079999998</v>
      </c>
      <c r="J17" s="230"/>
      <c r="K17" s="69">
        <v>19</v>
      </c>
      <c r="L17" s="70">
        <v>15468359.669999998</v>
      </c>
      <c r="M17" s="70">
        <v>9842517.0500000007</v>
      </c>
      <c r="N17" s="70">
        <v>3642493.9199999995</v>
      </c>
      <c r="O17" s="233"/>
      <c r="P17" s="234"/>
    </row>
    <row r="18" spans="2:16" x14ac:dyDescent="0.2">
      <c r="B18" s="45">
        <v>4</v>
      </c>
      <c r="C18" s="46" t="s">
        <v>42</v>
      </c>
      <c r="D18" s="47">
        <v>15339662052.160759</v>
      </c>
      <c r="E18" s="48">
        <v>65003</v>
      </c>
      <c r="F18" s="49">
        <v>21038942061.59</v>
      </c>
      <c r="G18" s="50">
        <v>1.3715388246526876</v>
      </c>
      <c r="H18" s="48">
        <v>18176</v>
      </c>
      <c r="I18" s="49">
        <v>5552587903.2183151</v>
      </c>
      <c r="J18" s="51">
        <v>0.36197589518839318</v>
      </c>
      <c r="K18" s="52">
        <v>10872</v>
      </c>
      <c r="L18" s="53">
        <v>2190191764.2900004</v>
      </c>
      <c r="M18" s="53">
        <v>1417952577.8199995</v>
      </c>
      <c r="N18" s="53">
        <v>514160266.06999993</v>
      </c>
      <c r="O18" s="54">
        <v>0.14373963449235047</v>
      </c>
      <c r="P18" s="55">
        <v>3577025000</v>
      </c>
    </row>
    <row r="19" spans="2:16" x14ac:dyDescent="0.2">
      <c r="B19" s="205" t="s">
        <v>43</v>
      </c>
      <c r="C19" s="72" t="s">
        <v>44</v>
      </c>
      <c r="D19" s="73">
        <v>10713018193.808903</v>
      </c>
      <c r="E19" s="34">
        <v>56742</v>
      </c>
      <c r="F19" s="35">
        <v>11901404584.77</v>
      </c>
      <c r="G19" s="74">
        <v>1.1109291862911117</v>
      </c>
      <c r="H19" s="34">
        <v>15758</v>
      </c>
      <c r="I19" s="35">
        <v>3276330133.77</v>
      </c>
      <c r="J19" s="75">
        <v>0.30582699240288835</v>
      </c>
      <c r="K19" s="76">
        <v>10003</v>
      </c>
      <c r="L19" s="44">
        <v>1645820141.0500002</v>
      </c>
      <c r="M19" s="44">
        <v>1047235324.2799997</v>
      </c>
      <c r="N19" s="44">
        <v>386705818.57999992</v>
      </c>
      <c r="O19" s="77">
        <v>0.15468245346726306</v>
      </c>
      <c r="P19" s="78">
        <v>2499997963</v>
      </c>
    </row>
    <row r="20" spans="2:16" x14ac:dyDescent="0.2">
      <c r="B20" s="213"/>
      <c r="C20" s="72" t="s">
        <v>45</v>
      </c>
      <c r="D20" s="79">
        <v>279933742.88319498</v>
      </c>
      <c r="E20" s="80">
        <v>2194</v>
      </c>
      <c r="F20" s="81">
        <v>360662755.25999999</v>
      </c>
      <c r="G20" s="82">
        <v>1.2883861428969996</v>
      </c>
      <c r="H20" s="80">
        <v>1485</v>
      </c>
      <c r="I20" s="81">
        <v>226465838.89999998</v>
      </c>
      <c r="J20" s="83">
        <v>0.80899800276844436</v>
      </c>
      <c r="K20" s="84">
        <v>540</v>
      </c>
      <c r="L20" s="85">
        <v>63729200.099999994</v>
      </c>
      <c r="M20" s="85">
        <v>63729200.099999994</v>
      </c>
      <c r="N20" s="85">
        <v>14824719.810000001</v>
      </c>
      <c r="O20" s="86">
        <v>0.22731660638918788</v>
      </c>
      <c r="P20" s="87">
        <v>65216176</v>
      </c>
    </row>
    <row r="21" spans="2:16" ht="36" x14ac:dyDescent="0.2">
      <c r="B21" s="213"/>
      <c r="C21" s="72" t="s">
        <v>119</v>
      </c>
      <c r="D21" s="79">
        <v>146106640.50409499</v>
      </c>
      <c r="E21" s="80">
        <v>2691</v>
      </c>
      <c r="F21" s="81">
        <v>197683346.5</v>
      </c>
      <c r="G21" s="82">
        <v>1.3530072679650686</v>
      </c>
      <c r="H21" s="80">
        <v>86</v>
      </c>
      <c r="I21" s="81">
        <v>3388551.1</v>
      </c>
      <c r="J21" s="83">
        <v>2.3192314109125162E-2</v>
      </c>
      <c r="K21" s="84">
        <v>83</v>
      </c>
      <c r="L21" s="85">
        <v>3176467.5</v>
      </c>
      <c r="M21" s="85">
        <v>3176467.5</v>
      </c>
      <c r="N21" s="85">
        <v>746650.01</v>
      </c>
      <c r="O21" s="86">
        <v>2.1921722496275966E-2</v>
      </c>
      <c r="P21" s="87">
        <v>34059824</v>
      </c>
    </row>
    <row r="22" spans="2:16" x14ac:dyDescent="0.2">
      <c r="B22" s="38" t="s">
        <v>46</v>
      </c>
      <c r="C22" s="72" t="s">
        <v>47</v>
      </c>
      <c r="D22" s="88">
        <v>2979108471.8876247</v>
      </c>
      <c r="E22" s="89">
        <v>3228</v>
      </c>
      <c r="F22" s="90">
        <v>7349891164.7999992</v>
      </c>
      <c r="G22" s="91">
        <v>2.4671445280214841</v>
      </c>
      <c r="H22" s="89">
        <v>732</v>
      </c>
      <c r="I22" s="90">
        <v>1149994321.3599999</v>
      </c>
      <c r="J22" s="92">
        <v>0.38601962037029813</v>
      </c>
      <c r="K22" s="42">
        <v>318</v>
      </c>
      <c r="L22" s="43">
        <v>438366659.47000009</v>
      </c>
      <c r="M22" s="43">
        <v>278932703.83999997</v>
      </c>
      <c r="N22" s="43">
        <v>102768655.15000001</v>
      </c>
      <c r="O22" s="93">
        <v>0.14828418694787759</v>
      </c>
      <c r="P22" s="94">
        <v>693052019</v>
      </c>
    </row>
    <row r="23" spans="2:16" x14ac:dyDescent="0.2">
      <c r="B23" s="95" t="s">
        <v>48</v>
      </c>
      <c r="C23" s="67" t="s">
        <v>49</v>
      </c>
      <c r="D23" s="88">
        <v>1221495003.0769401</v>
      </c>
      <c r="E23" s="89">
        <v>148</v>
      </c>
      <c r="F23" s="90">
        <v>1229300210.26</v>
      </c>
      <c r="G23" s="91">
        <v>1.0063898805671727</v>
      </c>
      <c r="H23" s="40">
        <v>115</v>
      </c>
      <c r="I23" s="90">
        <v>896409058.08831513</v>
      </c>
      <c r="J23" s="92">
        <v>0.733862239166157</v>
      </c>
      <c r="K23" s="96">
        <v>12</v>
      </c>
      <c r="L23" s="97">
        <v>39099296.170000002</v>
      </c>
      <c r="M23" s="98">
        <v>24878882.100000001</v>
      </c>
      <c r="N23" s="43">
        <v>9114422.5199999996</v>
      </c>
      <c r="O23" s="93">
        <v>3.2014239402820839E-2</v>
      </c>
      <c r="P23" s="94">
        <v>284699018</v>
      </c>
    </row>
    <row r="24" spans="2:16" ht="24" x14ac:dyDescent="0.2">
      <c r="B24" s="45">
        <v>5</v>
      </c>
      <c r="C24" s="46" t="s">
        <v>50</v>
      </c>
      <c r="D24" s="47">
        <v>1351405640.7088449</v>
      </c>
      <c r="E24" s="48">
        <v>3931</v>
      </c>
      <c r="F24" s="49">
        <v>291918411.01999998</v>
      </c>
      <c r="G24" s="50">
        <v>0.21601094610414806</v>
      </c>
      <c r="H24" s="48">
        <v>673</v>
      </c>
      <c r="I24" s="49">
        <v>51461956.450000003</v>
      </c>
      <c r="J24" s="51">
        <v>3.8080317929564775E-2</v>
      </c>
      <c r="K24" s="52">
        <v>332</v>
      </c>
      <c r="L24" s="53">
        <v>18244175.02</v>
      </c>
      <c r="M24" s="53">
        <v>11608767.32</v>
      </c>
      <c r="N24" s="53">
        <v>4246895.0999999996</v>
      </c>
      <c r="O24" s="54">
        <v>1.3483451167807151E-2</v>
      </c>
      <c r="P24" s="55">
        <v>314970926</v>
      </c>
    </row>
    <row r="25" spans="2:16" x14ac:dyDescent="0.2">
      <c r="B25" s="99" t="s">
        <v>51</v>
      </c>
      <c r="C25" s="100" t="s">
        <v>52</v>
      </c>
      <c r="D25" s="192"/>
      <c r="E25" s="34">
        <v>2857</v>
      </c>
      <c r="F25" s="35">
        <v>227316669.87</v>
      </c>
      <c r="G25" s="203"/>
      <c r="H25" s="34">
        <v>268</v>
      </c>
      <c r="I25" s="35">
        <v>35078885.07</v>
      </c>
      <c r="J25" s="196"/>
      <c r="K25" s="76">
        <v>100</v>
      </c>
      <c r="L25" s="44">
        <v>9882024.8100000005</v>
      </c>
      <c r="M25" s="44">
        <v>6287931.9500000002</v>
      </c>
      <c r="N25" s="44">
        <v>2298815.7199999997</v>
      </c>
      <c r="O25" s="198"/>
      <c r="P25" s="200"/>
    </row>
    <row r="26" spans="2:16" x14ac:dyDescent="0.2">
      <c r="B26" s="38" t="s">
        <v>53</v>
      </c>
      <c r="C26" s="39" t="s">
        <v>54</v>
      </c>
      <c r="D26" s="192"/>
      <c r="E26" s="40">
        <v>1074</v>
      </c>
      <c r="F26" s="41">
        <v>64601741.150000006</v>
      </c>
      <c r="G26" s="203"/>
      <c r="H26" s="40">
        <v>405</v>
      </c>
      <c r="I26" s="41">
        <v>16383071.379999999</v>
      </c>
      <c r="J26" s="196"/>
      <c r="K26" s="42">
        <v>232</v>
      </c>
      <c r="L26" s="43">
        <v>8362150.21</v>
      </c>
      <c r="M26" s="43">
        <v>5320835.37</v>
      </c>
      <c r="N26" s="43">
        <v>1948079.3800000001</v>
      </c>
      <c r="O26" s="198"/>
      <c r="P26" s="200"/>
    </row>
    <row r="27" spans="2:16" x14ac:dyDescent="0.2">
      <c r="B27" s="45">
        <v>6</v>
      </c>
      <c r="C27" s="46" t="s">
        <v>55</v>
      </c>
      <c r="D27" s="47">
        <v>9924029763.2540245</v>
      </c>
      <c r="E27" s="48">
        <v>43134</v>
      </c>
      <c r="F27" s="49">
        <v>4077256042.5599999</v>
      </c>
      <c r="G27" s="50">
        <v>0.41084681725330641</v>
      </c>
      <c r="H27" s="48">
        <v>28629</v>
      </c>
      <c r="I27" s="49">
        <v>2706401326.77</v>
      </c>
      <c r="J27" s="51">
        <v>0.27271193167830532</v>
      </c>
      <c r="K27" s="52">
        <v>19704</v>
      </c>
      <c r="L27" s="53">
        <v>1478458026.8699999</v>
      </c>
      <c r="M27" s="53">
        <v>940742838.81000006</v>
      </c>
      <c r="N27" s="53">
        <v>347035419.26999992</v>
      </c>
      <c r="O27" s="54">
        <v>0.14991642235753797</v>
      </c>
      <c r="P27" s="55">
        <v>2314859265</v>
      </c>
    </row>
    <row r="28" spans="2:16" x14ac:dyDescent="0.2">
      <c r="B28" s="99" t="s">
        <v>56</v>
      </c>
      <c r="C28" s="100" t="s">
        <v>57</v>
      </c>
      <c r="D28" s="73">
        <v>3081906771.4168448</v>
      </c>
      <c r="E28" s="34">
        <v>17219</v>
      </c>
      <c r="F28" s="35">
        <v>1721900000</v>
      </c>
      <c r="G28" s="74">
        <v>0.5587125528811473</v>
      </c>
      <c r="H28" s="34">
        <v>12481</v>
      </c>
      <c r="I28" s="35">
        <v>1248100000</v>
      </c>
      <c r="J28" s="75">
        <v>0.40497655917937164</v>
      </c>
      <c r="K28" s="76">
        <v>8920</v>
      </c>
      <c r="L28" s="44">
        <v>727240000</v>
      </c>
      <c r="M28" s="44">
        <v>462742812</v>
      </c>
      <c r="N28" s="44">
        <v>169580889.75999999</v>
      </c>
      <c r="O28" s="77">
        <v>0.23619211307166621</v>
      </c>
      <c r="P28" s="78">
        <v>717978630</v>
      </c>
    </row>
    <row r="29" spans="2:16" x14ac:dyDescent="0.2">
      <c r="B29" s="38" t="s">
        <v>58</v>
      </c>
      <c r="C29" s="39" t="s">
        <v>59</v>
      </c>
      <c r="D29" s="88">
        <v>2055578009.9987099</v>
      </c>
      <c r="E29" s="89">
        <v>4300</v>
      </c>
      <c r="F29" s="90">
        <v>430000000</v>
      </c>
      <c r="G29" s="91">
        <v>0.20918690407680995</v>
      </c>
      <c r="H29" s="89">
        <v>1004</v>
      </c>
      <c r="I29" s="90">
        <v>100400000</v>
      </c>
      <c r="J29" s="92">
        <v>4.8842709696073766E-2</v>
      </c>
      <c r="K29" s="42">
        <v>960</v>
      </c>
      <c r="L29" s="43">
        <v>79820000</v>
      </c>
      <c r="M29" s="43">
        <v>50789466</v>
      </c>
      <c r="N29" s="43">
        <v>18863119.18</v>
      </c>
      <c r="O29" s="93">
        <v>3.9350706267283327E-2</v>
      </c>
      <c r="P29" s="94">
        <v>479359101</v>
      </c>
    </row>
    <row r="30" spans="2:16" x14ac:dyDescent="0.2">
      <c r="B30" s="38" t="s">
        <v>60</v>
      </c>
      <c r="C30" s="39" t="s">
        <v>61</v>
      </c>
      <c r="D30" s="88">
        <v>3876802320.6967049</v>
      </c>
      <c r="E30" s="89">
        <v>18930</v>
      </c>
      <c r="F30" s="90">
        <v>1135800000</v>
      </c>
      <c r="G30" s="91">
        <v>0.29297341108583635</v>
      </c>
      <c r="H30" s="89">
        <v>13293</v>
      </c>
      <c r="I30" s="90">
        <v>797580000</v>
      </c>
      <c r="J30" s="92">
        <v>0.20573140800655162</v>
      </c>
      <c r="K30" s="42">
        <v>8698</v>
      </c>
      <c r="L30" s="43">
        <v>418524000</v>
      </c>
      <c r="M30" s="43">
        <v>266306821.19999999</v>
      </c>
      <c r="N30" s="43">
        <v>99685672.099999994</v>
      </c>
      <c r="O30" s="93">
        <v>0.1100858045724563</v>
      </c>
      <c r="P30" s="94">
        <v>905527034</v>
      </c>
    </row>
    <row r="31" spans="2:16" x14ac:dyDescent="0.2">
      <c r="B31" s="38" t="s">
        <v>62</v>
      </c>
      <c r="C31" s="39" t="s">
        <v>63</v>
      </c>
      <c r="D31" s="88">
        <v>781072064.06180501</v>
      </c>
      <c r="E31" s="89">
        <v>1896</v>
      </c>
      <c r="F31" s="90">
        <v>789556042.56000006</v>
      </c>
      <c r="G31" s="91">
        <v>1.0108619663774374</v>
      </c>
      <c r="H31" s="89">
        <v>1302</v>
      </c>
      <c r="I31" s="90">
        <v>550240247.05999994</v>
      </c>
      <c r="J31" s="92">
        <v>0.70446796445207427</v>
      </c>
      <c r="K31" s="42">
        <v>644</v>
      </c>
      <c r="L31" s="43">
        <v>243394782.57000002</v>
      </c>
      <c r="M31" s="43">
        <v>154872099.03</v>
      </c>
      <c r="N31" s="43">
        <v>56689029.699999996</v>
      </c>
      <c r="O31" s="93">
        <v>0.31148221903071566</v>
      </c>
      <c r="P31" s="94">
        <v>181997643</v>
      </c>
    </row>
    <row r="32" spans="2:16" x14ac:dyDescent="0.2">
      <c r="B32" s="38" t="s">
        <v>64</v>
      </c>
      <c r="C32" s="39" t="s">
        <v>65</v>
      </c>
      <c r="D32" s="88">
        <v>128670597.07995999</v>
      </c>
      <c r="E32" s="40">
        <v>789</v>
      </c>
      <c r="F32" s="101"/>
      <c r="G32" s="102"/>
      <c r="H32" s="40">
        <v>549</v>
      </c>
      <c r="I32" s="41">
        <v>10081079.709999999</v>
      </c>
      <c r="J32" s="92">
        <v>7.8347967125195636E-2</v>
      </c>
      <c r="K32" s="42">
        <v>501</v>
      </c>
      <c r="L32" s="43">
        <v>9479244.3000000007</v>
      </c>
      <c r="M32" s="43">
        <v>6031640.5800000001</v>
      </c>
      <c r="N32" s="43">
        <v>2216708.5299999998</v>
      </c>
      <c r="O32" s="93">
        <v>7.3898026383230744E-2</v>
      </c>
      <c r="P32" s="94">
        <v>29996857</v>
      </c>
    </row>
    <row r="33" spans="2:16" x14ac:dyDescent="0.2">
      <c r="B33" s="45">
        <v>7</v>
      </c>
      <c r="C33" s="46" t="s">
        <v>66</v>
      </c>
      <c r="D33" s="47">
        <v>4597604239.8739147</v>
      </c>
      <c r="E33" s="48">
        <v>8342</v>
      </c>
      <c r="F33" s="49">
        <v>10803439701.287964</v>
      </c>
      <c r="G33" s="50">
        <v>2.3497976636597668</v>
      </c>
      <c r="H33" s="48">
        <v>3331</v>
      </c>
      <c r="I33" s="49">
        <v>3874468067.3393092</v>
      </c>
      <c r="J33" s="51">
        <v>0.84271456723851534</v>
      </c>
      <c r="K33" s="52">
        <v>1277</v>
      </c>
      <c r="L33" s="53">
        <v>2040449599.4700003</v>
      </c>
      <c r="M33" s="53">
        <v>1298338071.3</v>
      </c>
      <c r="N33" s="53">
        <v>478947085.33000004</v>
      </c>
      <c r="O33" s="54">
        <v>0.44555783653138425</v>
      </c>
      <c r="P33" s="55">
        <v>1074938080</v>
      </c>
    </row>
    <row r="34" spans="2:16" x14ac:dyDescent="0.2">
      <c r="B34" s="205" t="s">
        <v>67</v>
      </c>
      <c r="C34" s="72" t="s">
        <v>68</v>
      </c>
      <c r="D34" s="192"/>
      <c r="E34" s="34">
        <v>5180</v>
      </c>
      <c r="F34" s="35">
        <v>6338883579.1123133</v>
      </c>
      <c r="G34" s="203"/>
      <c r="H34" s="34">
        <v>1906</v>
      </c>
      <c r="I34" s="35">
        <v>1786193178.7389679</v>
      </c>
      <c r="J34" s="196"/>
      <c r="K34" s="36">
        <v>1065</v>
      </c>
      <c r="L34" s="37">
        <v>1530304104.5400002</v>
      </c>
      <c r="M34" s="37">
        <v>973732494.46999991</v>
      </c>
      <c r="N34" s="37">
        <v>360218397.82000005</v>
      </c>
      <c r="O34" s="198"/>
      <c r="P34" s="200"/>
    </row>
    <row r="35" spans="2:16" x14ac:dyDescent="0.2">
      <c r="B35" s="218"/>
      <c r="C35" s="72" t="s">
        <v>69</v>
      </c>
      <c r="D35" s="192"/>
      <c r="E35" s="89">
        <v>1696</v>
      </c>
      <c r="F35" s="90">
        <v>3401989901.5330868</v>
      </c>
      <c r="G35" s="203"/>
      <c r="H35" s="89">
        <v>774</v>
      </c>
      <c r="I35" s="90">
        <v>1547543358.7650163</v>
      </c>
      <c r="J35" s="196"/>
      <c r="K35" s="103">
        <v>423</v>
      </c>
      <c r="L35" s="104">
        <v>491653689.54999989</v>
      </c>
      <c r="M35" s="104">
        <v>312839241.11000001</v>
      </c>
      <c r="N35" s="104">
        <v>114429765.69999999</v>
      </c>
      <c r="O35" s="198"/>
      <c r="P35" s="200"/>
    </row>
    <row r="36" spans="2:16" x14ac:dyDescent="0.2">
      <c r="B36" s="205" t="s">
        <v>70</v>
      </c>
      <c r="C36" s="67" t="s">
        <v>71</v>
      </c>
      <c r="D36" s="192"/>
      <c r="E36" s="89">
        <v>1123</v>
      </c>
      <c r="F36" s="90">
        <v>703164384.86722147</v>
      </c>
      <c r="G36" s="203"/>
      <c r="H36" s="89">
        <v>385</v>
      </c>
      <c r="I36" s="90">
        <v>257072819.55428883</v>
      </c>
      <c r="J36" s="196"/>
      <c r="K36" s="103">
        <v>0</v>
      </c>
      <c r="L36" s="104">
        <v>0</v>
      </c>
      <c r="M36" s="104">
        <v>0</v>
      </c>
      <c r="N36" s="104">
        <v>0</v>
      </c>
      <c r="O36" s="198"/>
      <c r="P36" s="200"/>
    </row>
    <row r="37" spans="2:16" x14ac:dyDescent="0.2">
      <c r="B37" s="218"/>
      <c r="C37" s="56" t="s">
        <v>72</v>
      </c>
      <c r="D37" s="192"/>
      <c r="E37" s="89">
        <v>240</v>
      </c>
      <c r="F37" s="90">
        <v>300325258.0278846</v>
      </c>
      <c r="G37" s="203"/>
      <c r="H37" s="89">
        <v>188</v>
      </c>
      <c r="I37" s="90">
        <v>236478093.66018704</v>
      </c>
      <c r="J37" s="196"/>
      <c r="K37" s="103">
        <v>16</v>
      </c>
      <c r="L37" s="104">
        <v>18491805.380000003</v>
      </c>
      <c r="M37" s="104">
        <v>11766335.720000001</v>
      </c>
      <c r="N37" s="104">
        <v>4298921.8100000005</v>
      </c>
      <c r="O37" s="198"/>
      <c r="P37" s="200"/>
    </row>
    <row r="38" spans="2:16" x14ac:dyDescent="0.2">
      <c r="B38" s="95" t="s">
        <v>73</v>
      </c>
      <c r="C38" s="67" t="s">
        <v>74</v>
      </c>
      <c r="D38" s="192"/>
      <c r="E38" s="40">
        <v>103</v>
      </c>
      <c r="F38" s="41">
        <v>59076577.747455597</v>
      </c>
      <c r="G38" s="203"/>
      <c r="H38" s="40">
        <v>78</v>
      </c>
      <c r="I38" s="41">
        <v>47180616.620848656</v>
      </c>
      <c r="J38" s="196"/>
      <c r="K38" s="42">
        <v>0</v>
      </c>
      <c r="L38" s="43">
        <v>0</v>
      </c>
      <c r="M38" s="43">
        <v>0</v>
      </c>
      <c r="N38" s="43">
        <v>0</v>
      </c>
      <c r="O38" s="198"/>
      <c r="P38" s="200"/>
    </row>
    <row r="39" spans="2:16" x14ac:dyDescent="0.2">
      <c r="B39" s="45">
        <v>8</v>
      </c>
      <c r="C39" s="46" t="s">
        <v>75</v>
      </c>
      <c r="D39" s="47">
        <v>1290929169.5825148</v>
      </c>
      <c r="E39" s="48">
        <v>8696</v>
      </c>
      <c r="F39" s="49">
        <v>58698889.280000001</v>
      </c>
      <c r="G39" s="50">
        <v>4.5470263328996716E-2</v>
      </c>
      <c r="H39" s="48">
        <v>6659</v>
      </c>
      <c r="I39" s="49">
        <v>865831750</v>
      </c>
      <c r="J39" s="51">
        <v>0.6707043038465148</v>
      </c>
      <c r="K39" s="52">
        <v>17016</v>
      </c>
      <c r="L39" s="53">
        <v>369383574.04000002</v>
      </c>
      <c r="M39" s="53">
        <v>235038368.51000005</v>
      </c>
      <c r="N39" s="53">
        <v>86254908.5</v>
      </c>
      <c r="O39" s="54">
        <v>0.28657157339871425</v>
      </c>
      <c r="P39" s="55">
        <v>300989060</v>
      </c>
    </row>
    <row r="40" spans="2:16" x14ac:dyDescent="0.2">
      <c r="B40" s="205" t="s">
        <v>76</v>
      </c>
      <c r="C40" s="105" t="s">
        <v>77</v>
      </c>
      <c r="D40" s="192"/>
      <c r="E40" s="106">
        <v>8587</v>
      </c>
      <c r="F40" s="107">
        <v>57123059.579999998</v>
      </c>
      <c r="G40" s="203"/>
      <c r="H40" s="106">
        <v>6606</v>
      </c>
      <c r="I40" s="108">
        <v>55495550</v>
      </c>
      <c r="J40" s="196"/>
      <c r="K40" s="109">
        <v>1622</v>
      </c>
      <c r="L40" s="110">
        <v>36102024.289999999</v>
      </c>
      <c r="M40" s="110">
        <v>22971686.130000003</v>
      </c>
      <c r="N40" s="110">
        <v>8431725.0399999991</v>
      </c>
      <c r="O40" s="198"/>
      <c r="P40" s="200"/>
    </row>
    <row r="41" spans="2:16" x14ac:dyDescent="0.2">
      <c r="B41" s="213"/>
      <c r="C41" s="111" t="s">
        <v>78</v>
      </c>
      <c r="D41" s="192"/>
      <c r="E41" s="106">
        <v>109</v>
      </c>
      <c r="F41" s="107">
        <v>1575829.7000000002</v>
      </c>
      <c r="G41" s="203"/>
      <c r="H41" s="112">
        <v>53</v>
      </c>
      <c r="I41" s="113">
        <v>406266000</v>
      </c>
      <c r="J41" s="196"/>
      <c r="K41" s="109">
        <v>9267</v>
      </c>
      <c r="L41" s="110">
        <v>180103050.09</v>
      </c>
      <c r="M41" s="110">
        <v>114599323.09</v>
      </c>
      <c r="N41" s="110">
        <v>42264371.299999997</v>
      </c>
      <c r="O41" s="198"/>
      <c r="P41" s="200"/>
    </row>
    <row r="42" spans="2:16" x14ac:dyDescent="0.2">
      <c r="B42" s="218"/>
      <c r="C42" s="111" t="s">
        <v>79</v>
      </c>
      <c r="D42" s="192"/>
      <c r="E42" s="114"/>
      <c r="F42" s="115"/>
      <c r="G42" s="203"/>
      <c r="H42" s="116"/>
      <c r="I42" s="117"/>
      <c r="J42" s="196"/>
      <c r="K42" s="109">
        <v>7542</v>
      </c>
      <c r="L42" s="110">
        <v>153178499.66</v>
      </c>
      <c r="M42" s="110">
        <v>97467359.290000021</v>
      </c>
      <c r="N42" s="110">
        <v>35558812.159999996</v>
      </c>
      <c r="O42" s="198"/>
      <c r="P42" s="200"/>
    </row>
    <row r="43" spans="2:16" x14ac:dyDescent="0.2">
      <c r="B43" s="45">
        <v>9</v>
      </c>
      <c r="C43" s="46" t="s">
        <v>80</v>
      </c>
      <c r="D43" s="47">
        <v>1598106408.74439</v>
      </c>
      <c r="E43" s="48">
        <v>299</v>
      </c>
      <c r="F43" s="49"/>
      <c r="G43" s="50"/>
      <c r="H43" s="48">
        <v>248</v>
      </c>
      <c r="I43" s="49">
        <v>605673720.62849998</v>
      </c>
      <c r="J43" s="51">
        <v>0.37899461344652852</v>
      </c>
      <c r="K43" s="52">
        <v>910</v>
      </c>
      <c r="L43" s="53">
        <v>298663661.24000001</v>
      </c>
      <c r="M43" s="53">
        <v>188947651.19</v>
      </c>
      <c r="N43" s="53">
        <v>69432869.760000005</v>
      </c>
      <c r="O43" s="54">
        <v>0.18651270481810503</v>
      </c>
      <c r="P43" s="55">
        <v>372268848</v>
      </c>
    </row>
    <row r="44" spans="2:16" x14ac:dyDescent="0.2">
      <c r="B44" s="213" t="s">
        <v>81</v>
      </c>
      <c r="C44" s="118" t="s">
        <v>82</v>
      </c>
      <c r="D44" s="192"/>
      <c r="E44" s="34">
        <v>299</v>
      </c>
      <c r="F44" s="217"/>
      <c r="G44" s="203"/>
      <c r="H44" s="34">
        <v>248</v>
      </c>
      <c r="I44" s="108">
        <v>310617245.03849995</v>
      </c>
      <c r="J44" s="196"/>
      <c r="K44" s="119">
        <v>155</v>
      </c>
      <c r="L44" s="104">
        <v>48694004.890000001</v>
      </c>
      <c r="M44" s="37">
        <v>29891967.210000001</v>
      </c>
      <c r="N44" s="37">
        <v>11390785.130000001</v>
      </c>
      <c r="O44" s="198"/>
      <c r="P44" s="200"/>
    </row>
    <row r="45" spans="2:16" x14ac:dyDescent="0.2">
      <c r="B45" s="213"/>
      <c r="C45" s="120" t="s">
        <v>39</v>
      </c>
      <c r="D45" s="192"/>
      <c r="E45" s="121"/>
      <c r="F45" s="217"/>
      <c r="G45" s="203"/>
      <c r="H45" s="121"/>
      <c r="I45" s="122">
        <v>295056475.58999997</v>
      </c>
      <c r="J45" s="196"/>
      <c r="K45" s="42">
        <v>755</v>
      </c>
      <c r="L45" s="43">
        <v>249969656.34999999</v>
      </c>
      <c r="M45" s="43">
        <v>159055683.97999999</v>
      </c>
      <c r="N45" s="43">
        <v>58042084.630000003</v>
      </c>
      <c r="O45" s="198"/>
      <c r="P45" s="200"/>
    </row>
    <row r="46" spans="2:16" x14ac:dyDescent="0.2">
      <c r="B46" s="45">
        <v>10</v>
      </c>
      <c r="C46" s="123" t="s">
        <v>83</v>
      </c>
      <c r="D46" s="124">
        <v>5876643423.2763252</v>
      </c>
      <c r="E46" s="48">
        <v>288164</v>
      </c>
      <c r="F46" s="49"/>
      <c r="G46" s="50"/>
      <c r="H46" s="48">
        <v>260940</v>
      </c>
      <c r="I46" s="49">
        <v>4611452000</v>
      </c>
      <c r="J46" s="51">
        <v>0.78470849222106454</v>
      </c>
      <c r="K46" s="52">
        <v>91261</v>
      </c>
      <c r="L46" s="125">
        <v>2836023069.7799997</v>
      </c>
      <c r="M46" s="125">
        <v>1804542890.79</v>
      </c>
      <c r="N46" s="125">
        <v>661217222.30999994</v>
      </c>
      <c r="O46" s="126">
        <v>0.48381306936988588</v>
      </c>
      <c r="P46" s="55">
        <v>1366679125</v>
      </c>
    </row>
    <row r="47" spans="2:16" x14ac:dyDescent="0.2">
      <c r="B47" s="38" t="s">
        <v>84</v>
      </c>
      <c r="C47" s="105" t="s">
        <v>85</v>
      </c>
      <c r="D47" s="192"/>
      <c r="E47" s="127">
        <v>270124</v>
      </c>
      <c r="F47" s="212"/>
      <c r="G47" s="204"/>
      <c r="H47" s="127">
        <v>245349</v>
      </c>
      <c r="I47" s="128">
        <v>2666793497.4700003</v>
      </c>
      <c r="J47" s="215"/>
      <c r="K47" s="129">
        <v>85939</v>
      </c>
      <c r="L47" s="130">
        <v>2613527657.2600002</v>
      </c>
      <c r="M47" s="130">
        <v>1662969129.4599998</v>
      </c>
      <c r="N47" s="130">
        <v>609317914.5</v>
      </c>
      <c r="O47" s="216"/>
      <c r="P47" s="200"/>
    </row>
    <row r="48" spans="2:16" x14ac:dyDescent="0.2">
      <c r="B48" s="95" t="s">
        <v>86</v>
      </c>
      <c r="C48" s="105" t="s">
        <v>85</v>
      </c>
      <c r="D48" s="192"/>
      <c r="E48" s="80">
        <v>25129</v>
      </c>
      <c r="F48" s="212"/>
      <c r="G48" s="204"/>
      <c r="H48" s="80">
        <v>22716</v>
      </c>
      <c r="I48" s="81">
        <v>227332882.99000001</v>
      </c>
      <c r="J48" s="215"/>
      <c r="K48" s="129">
        <v>8880</v>
      </c>
      <c r="L48" s="130">
        <v>222495412.51999998</v>
      </c>
      <c r="M48" s="130">
        <v>141573761.32999998</v>
      </c>
      <c r="N48" s="130">
        <v>51899307.809999995</v>
      </c>
      <c r="O48" s="216"/>
      <c r="P48" s="200"/>
    </row>
    <row r="49" spans="2:16" x14ac:dyDescent="0.2">
      <c r="B49" s="208" t="s">
        <v>87</v>
      </c>
      <c r="C49" s="105" t="s">
        <v>77</v>
      </c>
      <c r="D49" s="192"/>
      <c r="E49" s="131">
        <v>138552</v>
      </c>
      <c r="F49" s="212"/>
      <c r="G49" s="204"/>
      <c r="H49" s="131">
        <v>118520</v>
      </c>
      <c r="I49" s="132">
        <v>3070349000</v>
      </c>
      <c r="J49" s="215"/>
      <c r="K49" s="129">
        <v>50852</v>
      </c>
      <c r="L49" s="130">
        <v>1310908190.74</v>
      </c>
      <c r="M49" s="130">
        <v>834130180</v>
      </c>
      <c r="N49" s="130">
        <v>307915779.62999994</v>
      </c>
      <c r="O49" s="216"/>
      <c r="P49" s="200"/>
    </row>
    <row r="50" spans="2:16" x14ac:dyDescent="0.2">
      <c r="B50" s="219"/>
      <c r="C50" s="133" t="s">
        <v>78</v>
      </c>
      <c r="D50" s="192"/>
      <c r="E50" s="127">
        <v>149612</v>
      </c>
      <c r="F50" s="212"/>
      <c r="G50" s="204"/>
      <c r="H50" s="127">
        <v>142420</v>
      </c>
      <c r="I50" s="122">
        <v>1541103000</v>
      </c>
      <c r="J50" s="215"/>
      <c r="K50" s="129">
        <v>57495</v>
      </c>
      <c r="L50" s="85">
        <v>1525070762.2399998</v>
      </c>
      <c r="M50" s="85">
        <v>970384639.27999997</v>
      </c>
      <c r="N50" s="85">
        <v>353290878.32000005</v>
      </c>
      <c r="O50" s="216"/>
      <c r="P50" s="200"/>
    </row>
    <row r="51" spans="2:16" x14ac:dyDescent="0.2">
      <c r="B51" s="45">
        <v>11</v>
      </c>
      <c r="C51" s="46" t="s">
        <v>88</v>
      </c>
      <c r="D51" s="124">
        <v>3007432758.6011448</v>
      </c>
      <c r="E51" s="48">
        <v>78281</v>
      </c>
      <c r="F51" s="49"/>
      <c r="G51" s="50"/>
      <c r="H51" s="48">
        <v>68859</v>
      </c>
      <c r="I51" s="49">
        <v>1749045800</v>
      </c>
      <c r="J51" s="51">
        <v>0.58157436604286317</v>
      </c>
      <c r="K51" s="52">
        <v>25784</v>
      </c>
      <c r="L51" s="125">
        <v>1071899180.3399999</v>
      </c>
      <c r="M51" s="125">
        <v>682048833.66000009</v>
      </c>
      <c r="N51" s="125">
        <v>250041117.21999997</v>
      </c>
      <c r="O51" s="126">
        <v>0.35723074095373691</v>
      </c>
      <c r="P51" s="55">
        <v>699942890</v>
      </c>
    </row>
    <row r="52" spans="2:16" x14ac:dyDescent="0.2">
      <c r="B52" s="99" t="s">
        <v>89</v>
      </c>
      <c r="C52" s="33" t="s">
        <v>90</v>
      </c>
      <c r="D52" s="192"/>
      <c r="E52" s="127">
        <v>16239</v>
      </c>
      <c r="F52" s="214"/>
      <c r="G52" s="204"/>
      <c r="H52" s="127">
        <v>12244</v>
      </c>
      <c r="I52" s="128">
        <v>206030534.76999998</v>
      </c>
      <c r="J52" s="215"/>
      <c r="K52" s="129">
        <v>7474</v>
      </c>
      <c r="L52" s="130">
        <v>197512366.74000001</v>
      </c>
      <c r="M52" s="130">
        <v>125677030.49999999</v>
      </c>
      <c r="N52" s="130">
        <v>46405372.469999999</v>
      </c>
      <c r="O52" s="216"/>
      <c r="P52" s="200"/>
    </row>
    <row r="53" spans="2:16" x14ac:dyDescent="0.2">
      <c r="B53" s="95" t="s">
        <v>91</v>
      </c>
      <c r="C53" s="56" t="s">
        <v>92</v>
      </c>
      <c r="D53" s="192"/>
      <c r="E53" s="80">
        <v>67068</v>
      </c>
      <c r="F53" s="214"/>
      <c r="G53" s="204"/>
      <c r="H53" s="80">
        <v>59882</v>
      </c>
      <c r="I53" s="81">
        <v>903809435.16000009</v>
      </c>
      <c r="J53" s="215"/>
      <c r="K53" s="129">
        <v>22986</v>
      </c>
      <c r="L53" s="130">
        <v>874386813.60000014</v>
      </c>
      <c r="M53" s="130">
        <v>556371803.16000009</v>
      </c>
      <c r="N53" s="130">
        <v>203635744.74999997</v>
      </c>
      <c r="O53" s="216"/>
      <c r="P53" s="200"/>
    </row>
    <row r="54" spans="2:16" x14ac:dyDescent="0.2">
      <c r="B54" s="208" t="s">
        <v>93</v>
      </c>
      <c r="C54" s="134" t="s">
        <v>82</v>
      </c>
      <c r="D54" s="192"/>
      <c r="E54" s="131">
        <v>37525</v>
      </c>
      <c r="F54" s="214"/>
      <c r="G54" s="204"/>
      <c r="H54" s="131">
        <v>29492</v>
      </c>
      <c r="I54" s="132">
        <v>1189555900</v>
      </c>
      <c r="J54" s="215"/>
      <c r="K54" s="84">
        <v>12348</v>
      </c>
      <c r="L54" s="135">
        <v>521338298.10000002</v>
      </c>
      <c r="M54" s="135">
        <v>331727285.75999999</v>
      </c>
      <c r="N54" s="135">
        <v>122607006.07000001</v>
      </c>
      <c r="O54" s="216"/>
      <c r="P54" s="200"/>
    </row>
    <row r="55" spans="2:16" x14ac:dyDescent="0.2">
      <c r="B55" s="190"/>
      <c r="C55" s="120" t="s">
        <v>39</v>
      </c>
      <c r="D55" s="192"/>
      <c r="E55" s="127">
        <v>40756</v>
      </c>
      <c r="F55" s="214"/>
      <c r="G55" s="204"/>
      <c r="H55" s="127">
        <v>39367</v>
      </c>
      <c r="I55" s="122">
        <v>559489900</v>
      </c>
      <c r="J55" s="215"/>
      <c r="K55" s="84">
        <v>17865</v>
      </c>
      <c r="L55" s="85">
        <v>550560882.24000001</v>
      </c>
      <c r="M55" s="85">
        <v>350321547.90000004</v>
      </c>
      <c r="N55" s="85">
        <v>127434111.14999999</v>
      </c>
      <c r="O55" s="216"/>
      <c r="P55" s="200"/>
    </row>
    <row r="56" spans="2:16" x14ac:dyDescent="0.2">
      <c r="B56" s="45">
        <v>13</v>
      </c>
      <c r="C56" s="46" t="s">
        <v>94</v>
      </c>
      <c r="D56" s="124">
        <v>8509021875.0921993</v>
      </c>
      <c r="E56" s="48">
        <v>3001247</v>
      </c>
      <c r="F56" s="49"/>
      <c r="G56" s="50"/>
      <c r="H56" s="48">
        <v>2912000</v>
      </c>
      <c r="I56" s="49">
        <v>5094117289.21</v>
      </c>
      <c r="J56" s="51">
        <v>0.59867248715408938</v>
      </c>
      <c r="K56" s="52">
        <v>830611</v>
      </c>
      <c r="L56" s="53">
        <v>5009175676.750001</v>
      </c>
      <c r="M56" s="53">
        <v>3187323643.6100001</v>
      </c>
      <c r="N56" s="53">
        <v>1168226771.48</v>
      </c>
      <c r="O56" s="54">
        <v>0.58903382976910068</v>
      </c>
      <c r="P56" s="55">
        <v>1983293170</v>
      </c>
    </row>
    <row r="57" spans="2:16" x14ac:dyDescent="0.2">
      <c r="B57" s="32" t="s">
        <v>95</v>
      </c>
      <c r="C57" s="209" t="s">
        <v>96</v>
      </c>
      <c r="D57" s="192"/>
      <c r="E57" s="136">
        <v>122653</v>
      </c>
      <c r="F57" s="212"/>
      <c r="G57" s="203"/>
      <c r="H57" s="136">
        <v>119270</v>
      </c>
      <c r="I57" s="137">
        <v>233458074.76999998</v>
      </c>
      <c r="J57" s="196"/>
      <c r="K57" s="138">
        <v>34077</v>
      </c>
      <c r="L57" s="139">
        <v>229493852.76000002</v>
      </c>
      <c r="M57" s="139">
        <v>146026347.53</v>
      </c>
      <c r="N57" s="139">
        <v>53511669.689999983</v>
      </c>
      <c r="O57" s="198"/>
      <c r="P57" s="200"/>
    </row>
    <row r="58" spans="2:16" x14ac:dyDescent="0.2">
      <c r="B58" s="95" t="s">
        <v>97</v>
      </c>
      <c r="C58" s="210"/>
      <c r="D58" s="192"/>
      <c r="E58" s="136">
        <v>2617753</v>
      </c>
      <c r="F58" s="212"/>
      <c r="G58" s="203"/>
      <c r="H58" s="136">
        <v>2545264</v>
      </c>
      <c r="I58" s="137">
        <v>4573247299.6500006</v>
      </c>
      <c r="J58" s="196"/>
      <c r="K58" s="140">
        <v>726614</v>
      </c>
      <c r="L58" s="141">
        <v>4496107014.0900002</v>
      </c>
      <c r="M58" s="141">
        <v>2860859924.25</v>
      </c>
      <c r="N58" s="141">
        <v>1048581490.8399999</v>
      </c>
      <c r="O58" s="198"/>
      <c r="P58" s="200"/>
    </row>
    <row r="59" spans="2:16" x14ac:dyDescent="0.2">
      <c r="B59" s="95" t="s">
        <v>98</v>
      </c>
      <c r="C59" s="211"/>
      <c r="D59" s="192"/>
      <c r="E59" s="136">
        <v>209184</v>
      </c>
      <c r="F59" s="212"/>
      <c r="G59" s="203"/>
      <c r="H59" s="136">
        <v>205768</v>
      </c>
      <c r="I59" s="137">
        <v>234388401.16000003</v>
      </c>
      <c r="J59" s="196"/>
      <c r="K59" s="140">
        <v>74723</v>
      </c>
      <c r="L59" s="141">
        <v>283574809.90000004</v>
      </c>
      <c r="M59" s="141">
        <v>180437371.83000001</v>
      </c>
      <c r="N59" s="141">
        <v>66133610.949999996</v>
      </c>
      <c r="O59" s="198"/>
      <c r="P59" s="200"/>
    </row>
    <row r="60" spans="2:16" x14ac:dyDescent="0.2">
      <c r="B60" s="205" t="s">
        <v>99</v>
      </c>
      <c r="C60" s="134" t="s">
        <v>82</v>
      </c>
      <c r="D60" s="192"/>
      <c r="E60" s="142">
        <v>3000436</v>
      </c>
      <c r="F60" s="212"/>
      <c r="G60" s="203"/>
      <c r="H60" s="142">
        <v>2911195</v>
      </c>
      <c r="I60" s="143">
        <v>5090142626.9300003</v>
      </c>
      <c r="J60" s="196"/>
      <c r="K60" s="84">
        <v>830521</v>
      </c>
      <c r="L60" s="85">
        <v>5006754447.4500008</v>
      </c>
      <c r="M60" s="85">
        <v>3185783018.1500001</v>
      </c>
      <c r="N60" s="85">
        <v>1167661499.97</v>
      </c>
      <c r="O60" s="198"/>
      <c r="P60" s="200"/>
    </row>
    <row r="61" spans="2:16" x14ac:dyDescent="0.2">
      <c r="B61" s="213"/>
      <c r="C61" s="120" t="s">
        <v>100</v>
      </c>
      <c r="D61" s="192"/>
      <c r="E61" s="144">
        <v>811</v>
      </c>
      <c r="F61" s="212"/>
      <c r="G61" s="203"/>
      <c r="H61" s="142">
        <v>805</v>
      </c>
      <c r="I61" s="143">
        <v>3974662.2800000003</v>
      </c>
      <c r="J61" s="196"/>
      <c r="K61" s="84">
        <v>810</v>
      </c>
      <c r="L61" s="85">
        <v>2421229.2999999998</v>
      </c>
      <c r="M61" s="85">
        <v>1540625.46</v>
      </c>
      <c r="N61" s="85">
        <v>565271.51</v>
      </c>
      <c r="O61" s="198"/>
      <c r="P61" s="200"/>
    </row>
    <row r="62" spans="2:16" x14ac:dyDescent="0.2">
      <c r="B62" s="145">
        <v>16</v>
      </c>
      <c r="C62" s="123" t="s">
        <v>101</v>
      </c>
      <c r="D62" s="146">
        <v>291746217.03299999</v>
      </c>
      <c r="E62" s="147">
        <v>180</v>
      </c>
      <c r="F62" s="148">
        <v>619880671.90999997</v>
      </c>
      <c r="G62" s="149">
        <v>2.1247256544199988</v>
      </c>
      <c r="H62" s="147">
        <v>10</v>
      </c>
      <c r="I62" s="148">
        <v>29254361</v>
      </c>
      <c r="J62" s="150">
        <v>0.10027331732870758</v>
      </c>
      <c r="K62" s="151">
        <v>0</v>
      </c>
      <c r="L62" s="152">
        <v>0</v>
      </c>
      <c r="M62" s="152">
        <v>0</v>
      </c>
      <c r="N62" s="152">
        <v>0</v>
      </c>
      <c r="O62" s="153">
        <v>0</v>
      </c>
      <c r="P62" s="154">
        <v>67998186</v>
      </c>
    </row>
    <row r="63" spans="2:16" x14ac:dyDescent="0.2">
      <c r="B63" s="45">
        <v>19</v>
      </c>
      <c r="C63" s="46" t="s">
        <v>102</v>
      </c>
      <c r="D63" s="47">
        <v>3158846660.5280848</v>
      </c>
      <c r="E63" s="155">
        <v>22446</v>
      </c>
      <c r="F63" s="49">
        <v>3395942366.4355049</v>
      </c>
      <c r="G63" s="50">
        <v>1.075057681295547</v>
      </c>
      <c r="H63" s="48">
        <v>11627</v>
      </c>
      <c r="I63" s="49">
        <v>2011033666.6992254</v>
      </c>
      <c r="J63" s="51">
        <v>0.63663541881549512</v>
      </c>
      <c r="K63" s="52">
        <v>6905</v>
      </c>
      <c r="L63" s="53">
        <v>954615047.31999993</v>
      </c>
      <c r="M63" s="53">
        <v>454032458.92000008</v>
      </c>
      <c r="N63" s="53">
        <v>222436841.89000002</v>
      </c>
      <c r="O63" s="54">
        <v>0.30264324804980675</v>
      </c>
      <c r="P63" s="55">
        <v>734980355</v>
      </c>
    </row>
    <row r="64" spans="2:16" x14ac:dyDescent="0.2">
      <c r="B64" s="32" t="s">
        <v>103</v>
      </c>
      <c r="C64" s="156" t="s">
        <v>104</v>
      </c>
      <c r="D64" s="192"/>
      <c r="E64" s="157">
        <v>301</v>
      </c>
      <c r="F64" s="35">
        <v>37422000</v>
      </c>
      <c r="G64" s="203"/>
      <c r="H64" s="157">
        <v>299</v>
      </c>
      <c r="I64" s="90">
        <v>37180000</v>
      </c>
      <c r="J64" s="196"/>
      <c r="K64" s="36">
        <v>299</v>
      </c>
      <c r="L64" s="158">
        <v>37156680</v>
      </c>
      <c r="M64" s="158">
        <v>23642795.48</v>
      </c>
      <c r="N64" s="158">
        <v>8641728.5499999989</v>
      </c>
      <c r="O64" s="198"/>
      <c r="P64" s="200"/>
    </row>
    <row r="65" spans="2:16" x14ac:dyDescent="0.2">
      <c r="B65" s="205" t="s">
        <v>105</v>
      </c>
      <c r="C65" s="72" t="s">
        <v>106</v>
      </c>
      <c r="D65" s="192"/>
      <c r="E65" s="89">
        <v>21742</v>
      </c>
      <c r="F65" s="90">
        <v>2774075068.4223266</v>
      </c>
      <c r="G65" s="203"/>
      <c r="H65" s="89">
        <v>10975</v>
      </c>
      <c r="I65" s="90">
        <v>1409107207.8544037</v>
      </c>
      <c r="J65" s="196"/>
      <c r="K65" s="103">
        <v>6756</v>
      </c>
      <c r="L65" s="104">
        <v>663218592.46999991</v>
      </c>
      <c r="M65" s="104">
        <v>364171256.13000005</v>
      </c>
      <c r="N65" s="104">
        <v>155484807.25</v>
      </c>
      <c r="O65" s="198"/>
      <c r="P65" s="200"/>
    </row>
    <row r="66" spans="2:16" x14ac:dyDescent="0.2">
      <c r="B66" s="206"/>
      <c r="C66" s="134" t="s">
        <v>107</v>
      </c>
      <c r="D66" s="192"/>
      <c r="E66" s="89">
        <v>21742</v>
      </c>
      <c r="F66" s="90">
        <v>2774075068.4223266</v>
      </c>
      <c r="G66" s="203"/>
      <c r="H66" s="89">
        <v>10912</v>
      </c>
      <c r="I66" s="90">
        <v>1404060527.3144038</v>
      </c>
      <c r="J66" s="196"/>
      <c r="K66" s="103">
        <v>6698</v>
      </c>
      <c r="L66" s="104">
        <v>658171911.92999995</v>
      </c>
      <c r="M66" s="104">
        <v>360960053.51000005</v>
      </c>
      <c r="N66" s="104">
        <v>154350095.58000001</v>
      </c>
      <c r="O66" s="198"/>
      <c r="P66" s="200"/>
    </row>
    <row r="67" spans="2:16" x14ac:dyDescent="0.2">
      <c r="B67" s="207"/>
      <c r="C67" s="120" t="s">
        <v>108</v>
      </c>
      <c r="D67" s="192"/>
      <c r="E67" s="159"/>
      <c r="F67" s="160"/>
      <c r="G67" s="203"/>
      <c r="H67" s="89">
        <v>63</v>
      </c>
      <c r="I67" s="90">
        <v>5046680.5399999991</v>
      </c>
      <c r="J67" s="196"/>
      <c r="K67" s="103">
        <v>62</v>
      </c>
      <c r="L67" s="104">
        <v>5046680.5399999991</v>
      </c>
      <c r="M67" s="104">
        <v>3211202.62</v>
      </c>
      <c r="N67" s="104">
        <v>1134711.67</v>
      </c>
      <c r="O67" s="198"/>
      <c r="P67" s="200"/>
    </row>
    <row r="68" spans="2:16" x14ac:dyDescent="0.2">
      <c r="B68" s="205" t="s">
        <v>109</v>
      </c>
      <c r="C68" s="72" t="s">
        <v>110</v>
      </c>
      <c r="D68" s="192"/>
      <c r="E68" s="89">
        <v>129</v>
      </c>
      <c r="F68" s="90">
        <v>42663832.198398545</v>
      </c>
      <c r="G68" s="203"/>
      <c r="H68" s="89">
        <v>79</v>
      </c>
      <c r="I68" s="90">
        <v>22970356.155041646</v>
      </c>
      <c r="J68" s="196"/>
      <c r="K68" s="103">
        <v>169</v>
      </c>
      <c r="L68" s="104">
        <v>9272648.1299999971</v>
      </c>
      <c r="M68" s="104">
        <v>1643472.37</v>
      </c>
      <c r="N68" s="104">
        <v>2154523.37</v>
      </c>
      <c r="O68" s="198"/>
      <c r="P68" s="200"/>
    </row>
    <row r="69" spans="2:16" x14ac:dyDescent="0.2">
      <c r="B69" s="206"/>
      <c r="C69" s="134" t="s">
        <v>107</v>
      </c>
      <c r="D69" s="192"/>
      <c r="E69" s="40">
        <v>129</v>
      </c>
      <c r="F69" s="41">
        <v>42663832.198398545</v>
      </c>
      <c r="G69" s="203"/>
      <c r="H69" s="40">
        <v>75</v>
      </c>
      <c r="I69" s="41">
        <v>22000197.875041645</v>
      </c>
      <c r="J69" s="196"/>
      <c r="K69" s="42">
        <v>166</v>
      </c>
      <c r="L69" s="43">
        <v>8302489.8499999978</v>
      </c>
      <c r="M69" s="43">
        <v>1026160.69</v>
      </c>
      <c r="N69" s="43">
        <v>1936676.7300000002</v>
      </c>
      <c r="O69" s="198"/>
      <c r="P69" s="200"/>
    </row>
    <row r="70" spans="2:16" x14ac:dyDescent="0.2">
      <c r="B70" s="207"/>
      <c r="C70" s="120" t="s">
        <v>108</v>
      </c>
      <c r="D70" s="202"/>
      <c r="E70" s="159"/>
      <c r="F70" s="160"/>
      <c r="G70" s="204"/>
      <c r="H70" s="40">
        <v>4</v>
      </c>
      <c r="I70" s="41">
        <v>970158.28</v>
      </c>
      <c r="J70" s="196"/>
      <c r="K70" s="42">
        <v>7</v>
      </c>
      <c r="L70" s="43">
        <v>970158.28</v>
      </c>
      <c r="M70" s="43">
        <v>617311.68000000005</v>
      </c>
      <c r="N70" s="43">
        <v>217846.64</v>
      </c>
      <c r="O70" s="198"/>
      <c r="P70" s="200"/>
    </row>
    <row r="71" spans="2:16" x14ac:dyDescent="0.2">
      <c r="B71" s="38" t="s">
        <v>111</v>
      </c>
      <c r="C71" s="67" t="s">
        <v>112</v>
      </c>
      <c r="D71" s="192"/>
      <c r="E71" s="40">
        <v>274</v>
      </c>
      <c r="F71" s="41">
        <v>541781465.81478</v>
      </c>
      <c r="G71" s="203"/>
      <c r="H71" s="40">
        <v>274</v>
      </c>
      <c r="I71" s="41">
        <v>541776102.68978</v>
      </c>
      <c r="J71" s="196"/>
      <c r="K71" s="42">
        <v>274</v>
      </c>
      <c r="L71" s="43">
        <v>244967126.72000006</v>
      </c>
      <c r="M71" s="43">
        <v>64574934.939999998</v>
      </c>
      <c r="N71" s="43">
        <v>56155782.719999999</v>
      </c>
      <c r="O71" s="198"/>
      <c r="P71" s="200"/>
    </row>
    <row r="72" spans="2:16" x14ac:dyDescent="0.2">
      <c r="B72" s="45">
        <v>20</v>
      </c>
      <c r="C72" s="46" t="s">
        <v>113</v>
      </c>
      <c r="D72" s="124">
        <v>1385591939.5724549</v>
      </c>
      <c r="E72" s="48">
        <v>560</v>
      </c>
      <c r="F72" s="49">
        <v>480371001.45000005</v>
      </c>
      <c r="G72" s="50">
        <v>0.34669009520813587</v>
      </c>
      <c r="H72" s="48">
        <v>452</v>
      </c>
      <c r="I72" s="49">
        <v>367035365.19000006</v>
      </c>
      <c r="J72" s="51">
        <v>0.26489426988385506</v>
      </c>
      <c r="K72" s="52">
        <v>33</v>
      </c>
      <c r="L72" s="53">
        <v>239710937.81</v>
      </c>
      <c r="M72" s="53">
        <v>152528068.44000003</v>
      </c>
      <c r="N72" s="53">
        <v>56203846.890000001</v>
      </c>
      <c r="O72" s="54">
        <v>0.17385616502247936</v>
      </c>
      <c r="P72" s="55">
        <v>323277848</v>
      </c>
    </row>
    <row r="73" spans="2:16" x14ac:dyDescent="0.2">
      <c r="B73" s="45"/>
      <c r="C73" s="46" t="s">
        <v>114</v>
      </c>
      <c r="D73" s="124">
        <v>1422437419.2722101</v>
      </c>
      <c r="E73" s="161"/>
      <c r="F73" s="162"/>
      <c r="G73" s="50"/>
      <c r="H73" s="163"/>
      <c r="I73" s="49">
        <v>1260340200</v>
      </c>
      <c r="J73" s="51">
        <v>0.88604263563654906</v>
      </c>
      <c r="K73" s="52">
        <v>53464</v>
      </c>
      <c r="L73" s="53">
        <v>1232849711.3400002</v>
      </c>
      <c r="M73" s="53">
        <v>784457999.47000003</v>
      </c>
      <c r="N73" s="53">
        <v>291785135.56</v>
      </c>
      <c r="O73" s="54">
        <v>0.91187101046852181</v>
      </c>
      <c r="P73" s="55">
        <v>319985099</v>
      </c>
    </row>
    <row r="74" spans="2:16" x14ac:dyDescent="0.2">
      <c r="B74" s="190" t="s">
        <v>81</v>
      </c>
      <c r="C74" s="164" t="s">
        <v>39</v>
      </c>
      <c r="D74" s="192"/>
      <c r="E74" s="194"/>
      <c r="F74" s="117"/>
      <c r="G74" s="165"/>
      <c r="H74" s="166"/>
      <c r="I74" s="108">
        <v>587249000</v>
      </c>
      <c r="J74" s="196"/>
      <c r="K74" s="167">
        <v>17661</v>
      </c>
      <c r="L74" s="168">
        <v>559758481.69000006</v>
      </c>
      <c r="M74" s="168">
        <v>356172004.55000001</v>
      </c>
      <c r="N74" s="168">
        <v>131453236.37</v>
      </c>
      <c r="O74" s="198"/>
      <c r="P74" s="200"/>
    </row>
    <row r="75" spans="2:16" ht="13.5" thickBot="1" x14ac:dyDescent="0.25">
      <c r="B75" s="191"/>
      <c r="C75" s="120" t="s">
        <v>115</v>
      </c>
      <c r="D75" s="193"/>
      <c r="E75" s="195"/>
      <c r="F75" s="169"/>
      <c r="G75" s="170"/>
      <c r="H75" s="171"/>
      <c r="I75" s="172">
        <v>673091200</v>
      </c>
      <c r="J75" s="197"/>
      <c r="K75" s="173">
        <v>35803</v>
      </c>
      <c r="L75" s="174">
        <v>673091229.64999998</v>
      </c>
      <c r="M75" s="174">
        <v>428285994.92000002</v>
      </c>
      <c r="N75" s="174">
        <v>160331899.19</v>
      </c>
      <c r="O75" s="199"/>
      <c r="P75" s="201"/>
    </row>
    <row r="76" spans="2:16" ht="31.5" customHeight="1" thickBot="1" x14ac:dyDescent="0.25">
      <c r="B76" s="188" t="s">
        <v>116</v>
      </c>
      <c r="C76" s="189"/>
      <c r="D76" s="175">
        <v>58444179085.012352</v>
      </c>
      <c r="E76" s="176" t="e">
        <v>#VALUE!</v>
      </c>
      <c r="F76" s="177" t="e">
        <v>#VALUE!</v>
      </c>
      <c r="G76" s="178" t="s">
        <v>118</v>
      </c>
      <c r="H76" s="176">
        <v>3314280</v>
      </c>
      <c r="I76" s="177">
        <v>29022431542.273888</v>
      </c>
      <c r="J76" s="179">
        <v>0.49658378296422184</v>
      </c>
      <c r="K76" s="180">
        <v>943050</v>
      </c>
      <c r="L76" s="181">
        <v>17777956077.380001</v>
      </c>
      <c r="M76" s="181">
        <v>11181927065.459997</v>
      </c>
      <c r="N76" s="181" t="e">
        <v>#VALUE!</v>
      </c>
      <c r="O76" s="182" t="s">
        <v>118</v>
      </c>
      <c r="P76" s="183">
        <v>13612211428</v>
      </c>
    </row>
    <row r="77" spans="2:16" hidden="1" x14ac:dyDescent="0.2">
      <c r="B77" s="184" t="str">
        <f>'[1]arkusz główny'!B178</f>
        <v xml:space="preserve">*** W ramach poddziałania 19.2 dane zawarte w sekcjach "złożone wnioski" oraz "wnioski odrzucone / wycofane" nie zawierają wniosków niewybranych przez LGD. </v>
      </c>
      <c r="K77" s="185"/>
      <c r="L77" s="185"/>
      <c r="M77" s="185"/>
      <c r="N77" s="185"/>
      <c r="O77" s="185"/>
    </row>
    <row r="78" spans="2:16" hidden="1" x14ac:dyDescent="0.2">
      <c r="B78" s="184" t="s">
        <v>117</v>
      </c>
    </row>
    <row r="79" spans="2:16" hidden="1" x14ac:dyDescent="0.2">
      <c r="B79" s="184" t="str">
        <f>'[1]arkusz główny'!B180</f>
        <v>***** W przypadku działania 13, w wyniku przeksięgowań płatności część kwot z decyzji została zrealizowana w ramach budżetu PROW 2007-2013 (dot. wiersza zobowiązania z PROW 2007-2013 (część kampanii 2014)).</v>
      </c>
      <c r="L79" s="186"/>
      <c r="M79" s="186"/>
      <c r="N79" s="186"/>
    </row>
    <row r="80" spans="2:16" hidden="1" x14ac:dyDescent="0.2">
      <c r="B80" s="184" t="str">
        <f>'[1]arkusz główny'!B183</f>
        <v>******** W ramach obsługi działania 11, w kolumnie „Zrealizowane płatności” uwzględniono kwoty wypłacone w ramach obsługi kampanii 2010 do 2014 - łącznie na kwotę ogółem 3 812 672,56 zł.</v>
      </c>
    </row>
    <row r="81" spans="2:16" hidden="1" x14ac:dyDescent="0.2">
      <c r="B81" s="184" t="str">
        <f>'[1]arkusz główny'!B184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2" spans="2:16" x14ac:dyDescent="0.2">
      <c r="B82" s="184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</row>
    <row r="83" spans="2:16" x14ac:dyDescent="0.2">
      <c r="B83" s="184"/>
    </row>
    <row r="84" spans="2:16" x14ac:dyDescent="0.2">
      <c r="B84" s="184"/>
    </row>
    <row r="85" spans="2:16" x14ac:dyDescent="0.2">
      <c r="B85" s="184"/>
      <c r="H85" s="185"/>
      <c r="I85" s="185"/>
      <c r="J85" s="185"/>
    </row>
    <row r="86" spans="2:16" x14ac:dyDescent="0.2">
      <c r="D86" s="186"/>
      <c r="E86" s="185"/>
      <c r="F86" s="185"/>
      <c r="H86" s="185"/>
      <c r="I86" s="185"/>
      <c r="K86" s="185"/>
      <c r="L86" s="185"/>
    </row>
    <row r="92" spans="2:16" ht="15" customHeight="1" x14ac:dyDescent="0.2"/>
    <row r="93" spans="2:16" hidden="1" x14ac:dyDescent="0.2">
      <c r="E93" s="185" t="e">
        <f>E76-'[1]arkusz główny'!H175</f>
        <v>#VALUE!</v>
      </c>
      <c r="F93" s="185" t="e">
        <f>F76-'[1]arkusz główny'!I175</f>
        <v>#VALUE!</v>
      </c>
      <c r="H93" s="185">
        <f>H76-'[1]arkusz główny'!U175</f>
        <v>0</v>
      </c>
      <c r="I93" s="185">
        <f>I76-'[1]arkusz główny'!V175</f>
        <v>0</v>
      </c>
      <c r="K93" s="185">
        <f>K76-'[1]arkusz główny'!AK175</f>
        <v>0</v>
      </c>
      <c r="L93" s="185">
        <f>L76-'[1]arkusz główny'!AL175</f>
        <v>0</v>
      </c>
      <c r="M93" s="185">
        <f>M76-'[1]arkusz główny'!AM175</f>
        <v>0</v>
      </c>
      <c r="N93" s="185" t="e">
        <f>N76-'[1]arkusz główny'!AN175</f>
        <v>#VALUE!</v>
      </c>
    </row>
  </sheetData>
  <mergeCells count="102">
    <mergeCell ref="P3:P4"/>
    <mergeCell ref="E1:G1"/>
    <mergeCell ref="H1:J1"/>
    <mergeCell ref="K1:O1"/>
    <mergeCell ref="B2:B4"/>
    <mergeCell ref="C2:C4"/>
    <mergeCell ref="E2:G2"/>
    <mergeCell ref="H2:J2"/>
    <mergeCell ref="K2:O2"/>
    <mergeCell ref="D7:D8"/>
    <mergeCell ref="G7:G8"/>
    <mergeCell ref="J7:J8"/>
    <mergeCell ref="O7:O8"/>
    <mergeCell ref="D3:D4"/>
    <mergeCell ref="E3:E4"/>
    <mergeCell ref="H3:H4"/>
    <mergeCell ref="K3:K4"/>
    <mergeCell ref="L3:M3"/>
    <mergeCell ref="P7:P8"/>
    <mergeCell ref="B10:B11"/>
    <mergeCell ref="D10:D12"/>
    <mergeCell ref="E10:E11"/>
    <mergeCell ref="F10:F11"/>
    <mergeCell ref="G10:G12"/>
    <mergeCell ref="B19:B21"/>
    <mergeCell ref="D25:D26"/>
    <mergeCell ref="G25:G26"/>
    <mergeCell ref="J25:J26"/>
    <mergeCell ref="O25:O26"/>
    <mergeCell ref="P25:P26"/>
    <mergeCell ref="N10:N11"/>
    <mergeCell ref="O10:O12"/>
    <mergeCell ref="P10:P12"/>
    <mergeCell ref="B14:B16"/>
    <mergeCell ref="D14:D16"/>
    <mergeCell ref="F14:F16"/>
    <mergeCell ref="G14:G17"/>
    <mergeCell ref="J14:J17"/>
    <mergeCell ref="O14:O17"/>
    <mergeCell ref="P14:P17"/>
    <mergeCell ref="H10:H11"/>
    <mergeCell ref="I10:I11"/>
    <mergeCell ref="J10:J12"/>
    <mergeCell ref="K10:K11"/>
    <mergeCell ref="L10:L11"/>
    <mergeCell ref="M10:M11"/>
    <mergeCell ref="B40:B42"/>
    <mergeCell ref="D40:D42"/>
    <mergeCell ref="G40:G42"/>
    <mergeCell ref="J40:J42"/>
    <mergeCell ref="O40:O42"/>
    <mergeCell ref="P40:P42"/>
    <mergeCell ref="B34:B35"/>
    <mergeCell ref="D34:D38"/>
    <mergeCell ref="G34:G38"/>
    <mergeCell ref="J34:J38"/>
    <mergeCell ref="O34:O38"/>
    <mergeCell ref="P34:P38"/>
    <mergeCell ref="B36:B37"/>
    <mergeCell ref="B49:B50"/>
    <mergeCell ref="B44:B45"/>
    <mergeCell ref="P44:P45"/>
    <mergeCell ref="D47:D50"/>
    <mergeCell ref="F47:F50"/>
    <mergeCell ref="G47:G50"/>
    <mergeCell ref="J47:J50"/>
    <mergeCell ref="O47:O50"/>
    <mergeCell ref="P47:P50"/>
    <mergeCell ref="D44:D45"/>
    <mergeCell ref="F44:F45"/>
    <mergeCell ref="G44:G45"/>
    <mergeCell ref="J44:J45"/>
    <mergeCell ref="O44:O45"/>
    <mergeCell ref="B54:B55"/>
    <mergeCell ref="C57:C59"/>
    <mergeCell ref="D57:D61"/>
    <mergeCell ref="F57:F61"/>
    <mergeCell ref="G57:G61"/>
    <mergeCell ref="J57:J61"/>
    <mergeCell ref="O57:O61"/>
    <mergeCell ref="P57:P61"/>
    <mergeCell ref="B60:B61"/>
    <mergeCell ref="D52:D55"/>
    <mergeCell ref="F52:F55"/>
    <mergeCell ref="G52:G55"/>
    <mergeCell ref="J52:J55"/>
    <mergeCell ref="O52:O55"/>
    <mergeCell ref="P52:P55"/>
    <mergeCell ref="B76:C76"/>
    <mergeCell ref="B74:B75"/>
    <mergeCell ref="D74:D75"/>
    <mergeCell ref="E74:E75"/>
    <mergeCell ref="J74:J75"/>
    <mergeCell ref="O74:O75"/>
    <mergeCell ref="P74:P75"/>
    <mergeCell ref="D64:D71"/>
    <mergeCell ref="G64:G71"/>
    <mergeCell ref="J64:J71"/>
    <mergeCell ref="O64:O71"/>
    <mergeCell ref="P64:P71"/>
    <mergeCell ref="B65:B67"/>
    <mergeCell ref="B68:B70"/>
  </mergeCells>
  <printOptions horizontalCentered="1" verticalCentered="1"/>
  <pageMargins left="0.31496062992125984" right="0" top="0" bottom="0" header="0.27559055118110237" footer="7.874015748031496E-2"/>
  <pageSetup paperSize="8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luty 2019</vt:lpstr>
      <vt:lpstr>'PROW 2014-2020 luty 2019'!Obszar_wydruku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2019-03-18T11:50:59Z</cp:lastPrinted>
  <dcterms:created xsi:type="dcterms:W3CDTF">2019-03-18T11:46:24Z</dcterms:created>
  <dcterms:modified xsi:type="dcterms:W3CDTF">2019-03-21T07:15:36Z</dcterms:modified>
</cp:coreProperties>
</file>