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1-22\Dane publiczne - 2022-11-30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krajowa'!$A$1:$E$105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B104" i="1"/>
  <c r="C102" i="1"/>
  <c r="E101" i="1"/>
  <c r="D101" i="1"/>
  <c r="C101" i="1"/>
  <c r="E94" i="1"/>
  <c r="E102" i="1" s="1"/>
  <c r="D94" i="1"/>
  <c r="D102" i="1" s="1"/>
  <c r="C94" i="1"/>
  <c r="C71" i="1"/>
  <c r="E53" i="1"/>
  <c r="D53" i="1"/>
  <c r="E52" i="1"/>
  <c r="D52" i="1"/>
  <c r="C52" i="1"/>
  <c r="C53" i="1" s="1"/>
  <c r="E45" i="1"/>
  <c r="D45" i="1"/>
  <c r="C45" i="1"/>
  <c r="C21" i="1"/>
</calcChain>
</file>

<file path=xl/sharedStrings.xml><?xml version="1.0" encoding="utf-8"?>
<sst xmlns="http://schemas.openxmlformats.org/spreadsheetml/2006/main" count="173" uniqueCount="72">
  <si>
    <t>Informacja o realizacji pozostałych form pomocy krajowej  w roku 2022 r.</t>
  </si>
  <si>
    <t>Forma pomocy</t>
  </si>
  <si>
    <t>Kwota</t>
  </si>
  <si>
    <t>[tys. zł]</t>
  </si>
  <si>
    <t>Dofinansowanie zakupu nawozów mineralnych</t>
  </si>
  <si>
    <t>Pomoc dla producentów hodujących lochy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</si>
  <si>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</si>
  <si>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</si>
  <si>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</si>
  <si>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</si>
  <si>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               zobowiązania 2021 r. płatne w 2022 r. – realizacja umów zawartych na 2021 r. w ramach planu 2021</t>
  </si>
  <si>
    <t>Pomoc dla Kół Gospodyń Wiejskich</t>
  </si>
  <si>
    <t>Dopłaty krajowe do materiału siewnego</t>
  </si>
  <si>
    <t>Wypłaty ekwiwalentów dla właść. gruntów rolnych prowadzących uprawy leśne</t>
  </si>
  <si>
    <t>Pomoc de minimis dla podmiotów prowadzących działalność nadzorowaną w zakresie utrzymywania pszczół</t>
  </si>
  <si>
    <t>Pomoc dla producenta rolnego, któremu zagraża utrata płynności finansowej w związku z uzyskaniem obniżonego dochodu z tytułu uprawy chmielu w 2020 r. lub 2021 r</t>
  </si>
  <si>
    <t>Refundacja na dostosowanie gospodarstw do wymogów utrzymywania świń - bioasekuracja</t>
  </si>
  <si>
    <t>Pomoc dla producentów świń w związku z zakazem utrzymywania lub wprowadzania do gospodarstwa świń</t>
  </si>
  <si>
    <t>Pomoc dla producentów mleka, którzy w latach 2018-2020 nie otrzymali zapłaty za sprzedane mleko</t>
  </si>
  <si>
    <t xml:space="preserve">Pomoc jednorazowa, szkody w wyniku: suszy, huraganu, gradu, covid… w 2019 r.; ryby- susza lub powódź w 2019 r.; </t>
  </si>
  <si>
    <t xml:space="preserve">Realizacja udzielonych poręczeń i gwarancji kredytowych, w tym realizacja poręczeń spłaty kredytów studenckich 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</si>
  <si>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</si>
  <si>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</si>
  <si>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</si>
  <si>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</si>
  <si>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</si>
  <si>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</si>
  <si>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</si>
  <si>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</si>
  <si>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</si>
  <si>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</si>
  <si>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</si>
  <si>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</si>
  <si>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</si>
  <si>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</si>
  <si>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</si>
  <si>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</si>
  <si>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</si>
  <si>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</si>
  <si>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</si>
  <si>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</si>
  <si>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</si>
  <si>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</si>
  <si>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</si>
  <si>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</si>
  <si>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</si>
  <si>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</si>
  <si>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</si>
  <si>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</si>
  <si>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</si>
  <si>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</si>
  <si>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</si>
  <si>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</si>
  <si>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</si>
  <si>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</si>
  <si>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</si>
  <si>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</si>
  <si>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 xml:space="preserve">* Z uwagi na przekazywanie danych do ARiMR przez banki do 15 dnia miesiąca za miesiąc poprzedni, w opracowaniu zestawiono dane do 31 października 2022 r.  Dane dotyczące dopłat prezentowane w układzie kasowym.
</t>
  </si>
  <si>
    <t xml:space="preserve">Źródło: Departament Wsparcia Krajowego
Data sporządzenia: 23.12.2022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</si>
  <si>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28.12.2022 r.</t>
    </r>
  </si>
  <si>
    <t>Informacja o realizacji działań z zakresu pomocy krajowej 
w listopadzie 2022 r.*</t>
  </si>
  <si>
    <t xml:space="preserve">Dofinansowanie zakupu nawozów mineralnych </t>
  </si>
  <si>
    <t xml:space="preserve">Realizacja udzielonych poręczeń i gwarancji kredytowych, w tym realizacja poręczeń spłaty kredytów studenckich   </t>
  </si>
  <si>
    <t>Razem</t>
  </si>
  <si>
    <t>* dane prezentowane w układzie kasowym. Źródło: Departament Wsparcia Krajowego</t>
  </si>
  <si>
    <t>Liczba i kwota dopłat do kredytów preferencyjnych udzielonych 
w październiku 2022 r.
(wg linii kredytowych)*</t>
  </si>
  <si>
    <t>Forma pomocy 
Linia kredytowa 
(Symbol)</t>
  </si>
  <si>
    <t>Kwota udzielonych kredytów [tys. PLN]</t>
  </si>
  <si>
    <t>Dopłaty ARiMR do oprocentowania kredytów ** [tys. zł]</t>
  </si>
  <si>
    <t>kredyty inwestycyjne 
udzielone do 30.04.2007 r.</t>
  </si>
  <si>
    <t>udzielone do 30.04.2007 r.</t>
  </si>
  <si>
    <t>* z uwagi na przekazywanie danych do ARiMR przez banki do 15 dnia miesiąca za miesiąc poprzedni, w opracowaniu zestawiono dane do dnia 31 października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</si>
</sst>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10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4" fontId="12" fillId="3" borderId="6" xfId="4" applyNumberFormat="1" applyFont="1" applyFill="1" applyBorder="1" applyAlignment="1">
      <alignment horizontal="right" vertical="center"/>
    </xf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/>
    <xf numFmtId="0" fontId="14" fillId="0" borderId="7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4" fontId="12" fillId="4" borderId="6" xfId="0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1" fontId="3" fillId="0" borderId="6" xfId="2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" fontId="18" fillId="0" borderId="6" xfId="0" applyNumberFormat="1" applyFont="1" applyFill="1" applyBorder="1" applyAlignment="1">
      <alignment horizontal="right" vertical="center" wrapText="1"/>
    </xf>
    <xf numFmtId="165" fontId="18" fillId="0" borderId="6" xfId="1" applyNumberFormat="1" applyFont="1" applyFill="1" applyBorder="1" applyAlignment="1">
      <alignment horizontal="right" vertical="center" wrapText="1"/>
    </xf>
    <xf numFmtId="1" fontId="12" fillId="0" borderId="6" xfId="0" applyNumberFormat="1" applyFont="1" applyFill="1" applyBorder="1" applyAlignment="1">
      <alignment horizontal="right" vertical="center" wrapText="1"/>
    </xf>
    <xf numFmtId="165" fontId="12" fillId="0" borderId="6" xfId="1" applyNumberFormat="1" applyFont="1" applyFill="1" applyBorder="1" applyAlignment="1">
      <alignment horizontal="right" vertical="center" wrapText="1"/>
    </xf>
    <xf numFmtId="164" fontId="12" fillId="4" borderId="6" xfId="1" applyFont="1" applyFill="1" applyBorder="1" applyAlignment="1">
      <alignment horizontal="right" vertical="center" wrapText="1"/>
    </xf>
    <xf numFmtId="3" fontId="12" fillId="3" borderId="6" xfId="4" applyNumberFormat="1" applyFont="1" applyFill="1" applyBorder="1" applyAlignment="1">
      <alignment vertical="center"/>
    </xf>
    <xf numFmtId="164" fontId="12" fillId="3" borderId="6" xfId="1" applyFont="1" applyFill="1" applyBorder="1" applyAlignment="1">
      <alignment vertical="center"/>
    </xf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/>
    <xf numFmtId="0" fontId="3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 wrapText="1"/>
    </xf>
    <xf numFmtId="4" fontId="22" fillId="0" borderId="6" xfId="0" applyNumberFormat="1" applyFont="1" applyFill="1" applyBorder="1" applyAlignment="1">
      <alignment horizontal="right" vertical="center" wrapText="1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22" fillId="0" borderId="6" xfId="0" applyFont="1" applyFill="1" applyBorder="1" applyAlignment="1">
      <alignment horizontal="right" vertical="center" wrapText="1"/>
    </xf>
    <xf numFmtId="0" fontId="23" fillId="5" borderId="6" xfId="0" applyFont="1" applyFill="1" applyBorder="1" applyAlignment="1">
      <alignment horizontal="left" vertical="center" wrapText="1"/>
    </xf>
    <xf numFmtId="164" fontId="11" fillId="5" borderId="6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top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8" fillId="0" borderId="0" xfId="2" applyFont="1" applyFill="1"/>
    <xf numFmtId="0" fontId="24" fillId="0" borderId="1" xfId="0" applyFont="1" applyFill="1" applyBorder="1" applyAlignment="1">
      <alignment horizontal="center" vertical="center" wrapText="1"/>
    </xf>
    <xf numFmtId="0" fontId="25" fillId="2" borderId="3" xfId="3" applyFont="1" applyFill="1" applyBorder="1" applyAlignment="1">
      <alignment horizontal="center" vertical="center" wrapText="1"/>
    </xf>
    <xf numFmtId="0" fontId="26" fillId="0" borderId="6" xfId="2" applyFont="1" applyFill="1" applyBorder="1" applyAlignment="1">
      <alignment horizontal="center" vertical="center"/>
    </xf>
    <xf numFmtId="4" fontId="27" fillId="0" borderId="6" xfId="0" applyNumberFormat="1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3" fontId="28" fillId="4" borderId="6" xfId="0" applyNumberFormat="1" applyFont="1" applyFill="1" applyBorder="1" applyAlignment="1">
      <alignment horizontal="center" vertical="center" wrapText="1"/>
    </xf>
    <xf numFmtId="164" fontId="28" fillId="4" borderId="6" xfId="1" applyFont="1" applyFill="1" applyBorder="1" applyAlignment="1">
      <alignment horizontal="center" vertical="center" wrapText="1"/>
    </xf>
    <xf numFmtId="4" fontId="28" fillId="4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3" fontId="27" fillId="0" borderId="6" xfId="0" applyNumberFormat="1" applyFont="1" applyFill="1" applyBorder="1" applyAlignment="1">
      <alignment horizontal="center" vertical="center" wrapText="1"/>
    </xf>
    <xf numFmtId="0" fontId="6" fillId="5" borderId="6" xfId="4" applyFont="1" applyFill="1" applyBorder="1" applyAlignment="1">
      <alignment horizontal="center" vertical="center"/>
    </xf>
    <xf numFmtId="3" fontId="6" fillId="5" borderId="6" xfId="4" applyNumberFormat="1" applyFont="1" applyFill="1" applyBorder="1" applyAlignment="1">
      <alignment horizontal="center" vertical="center"/>
    </xf>
    <xf numFmtId="0" fontId="29" fillId="0" borderId="7" xfId="4" applyFont="1" applyFill="1" applyBorder="1" applyAlignment="1">
      <alignment horizontal="left" vertical="top" wrapText="1"/>
    </xf>
    <xf numFmtId="0" fontId="29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30" fillId="0" borderId="0" xfId="2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5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5" fillId="0" borderId="0" xfId="2" applyFont="1"/>
    <xf numFmtId="0" fontId="30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0000"/>
  </sheetPr>
  <dimension ref="A1:R756"/>
  <sheetViews>
    <sheetView showGridLines="0" tabSelected="1" view="pageBreakPreview" topLeftCell="A40" zoomScale="81" zoomScaleNormal="85" zoomScaleSheetLayoutView="81" workbookViewId="0">
      <selection activeCell="C21" sqref="C21"/>
    </sheetView>
  </sheetViews>
  <sheetFormatPr defaultRowHeight="32.25" customHeight="1" x14ac:dyDescent="0.2"/>
  <cols>
    <col min="1" max="1" width="2.28515625" style="4" customWidth="1"/>
    <col min="2" max="2" width="96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28" bestFit="1" customWidth="1"/>
    <col min="7" max="7" width="22.7109375" style="29" customWidth="1"/>
    <col min="8" max="11" width="9.140625" style="28"/>
    <col min="12" max="18" width="9.140625" style="30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2617105.2599999998</v>
      </c>
      <c r="D4" s="15"/>
      <c r="E4" s="16"/>
      <c r="F4" s="16"/>
      <c r="G4" s="16"/>
      <c r="H4" s="17"/>
    </row>
    <row r="5" spans="2:18" s="18" customFormat="1" ht="35.25" customHeight="1" x14ac:dyDescent="0.2">
      <c r="B5" s="13" t="s">
        <v>5</v>
      </c>
      <c r="C5" s="14">
        <v>442992</v>
      </c>
      <c r="D5" s="15"/>
      <c r="E5" s="16"/>
      <c r="F5" s="16"/>
      <c r="G5" s="16"/>
      <c r="H5" s="17"/>
    </row>
    <row r="6" spans="2:18" s="18" customFormat="1" ht="49.5" customHeight="1" x14ac:dyDescent="0.2">
      <c r="B6" s="13" t="s">
        <v>6</v>
      </c>
      <c r="C6" s="14">
        <v>346957.34</v>
      </c>
      <c r="D6" s="15"/>
      <c r="E6" s="16"/>
      <c r="F6" s="16"/>
      <c r="G6" s="16"/>
      <c r="H6" s="17"/>
    </row>
    <row r="7" spans="2:18" s="18" customFormat="1" ht="35.25" customHeight="1" x14ac:dyDescent="0.2">
      <c r="B7" s="13" t="s">
        <v>7</v>
      </c>
      <c r="C7" s="19">
        <v>244768.8</v>
      </c>
      <c r="D7" s="15"/>
      <c r="E7" s="16"/>
      <c r="F7" s="20"/>
      <c r="G7" s="20"/>
      <c r="H7" s="17"/>
    </row>
    <row r="8" spans="2:18" s="18" customFormat="1" ht="35.25" customHeight="1" x14ac:dyDescent="0.2">
      <c r="B8" s="13" t="s">
        <v>8</v>
      </c>
      <c r="C8" s="19">
        <v>154999.98000000001</v>
      </c>
      <c r="D8" s="15"/>
      <c r="E8" s="16"/>
      <c r="F8" s="21"/>
      <c r="G8" s="20"/>
      <c r="H8" s="17"/>
    </row>
    <row r="9" spans="2:18" s="18" customFormat="1" ht="35.25" customHeight="1" x14ac:dyDescent="0.2">
      <c r="B9" s="22" t="s">
        <v>9</v>
      </c>
      <c r="C9" s="23">
        <v>127412.29</v>
      </c>
      <c r="D9" s="15"/>
      <c r="E9" s="16"/>
      <c r="F9" s="21"/>
      <c r="G9" s="20"/>
      <c r="H9" s="17"/>
    </row>
    <row r="10" spans="2:18" s="18" customFormat="1" ht="35.25" customHeight="1" x14ac:dyDescent="0.2">
      <c r="B10" s="22" t="s">
        <v>10</v>
      </c>
      <c r="C10" s="23">
        <v>23510.91</v>
      </c>
      <c r="D10" s="15"/>
      <c r="E10" s="16"/>
      <c r="F10" s="20"/>
      <c r="G10" s="20"/>
      <c r="H10" s="17"/>
    </row>
    <row r="11" spans="2:18" s="18" customFormat="1" ht="35.25" customHeight="1" x14ac:dyDescent="0.2">
      <c r="B11" s="22" t="s">
        <v>11</v>
      </c>
      <c r="C11" s="23">
        <v>62610</v>
      </c>
      <c r="D11" s="15"/>
      <c r="E11" s="16"/>
      <c r="F11" s="20"/>
      <c r="G11" s="20"/>
      <c r="H11" s="17"/>
    </row>
    <row r="12" spans="2:18" s="18" customFormat="1" ht="43.5" customHeight="1" x14ac:dyDescent="0.2">
      <c r="B12" s="22" t="s">
        <v>12</v>
      </c>
      <c r="C12" s="24">
        <v>43112.62</v>
      </c>
      <c r="D12" s="15"/>
      <c r="E12" s="16"/>
      <c r="F12" s="20"/>
      <c r="G12" s="20"/>
      <c r="H12" s="17"/>
    </row>
    <row r="13" spans="2:18" s="18" customFormat="1" ht="35.25" customHeight="1" x14ac:dyDescent="0.2">
      <c r="B13" s="22" t="s">
        <v>13</v>
      </c>
      <c r="C13" s="24">
        <v>41237.480000000003</v>
      </c>
      <c r="D13" s="15"/>
      <c r="E13" s="16"/>
      <c r="F13" s="20"/>
      <c r="G13" s="20"/>
      <c r="H13" s="17"/>
    </row>
    <row r="14" spans="2:18" s="18" customFormat="1" ht="35.25" customHeight="1" x14ac:dyDescent="0.2">
      <c r="B14" s="22" t="s">
        <v>14</v>
      </c>
      <c r="C14" s="24">
        <v>23363.08</v>
      </c>
      <c r="D14" s="15"/>
      <c r="E14" s="16"/>
      <c r="F14" s="20"/>
      <c r="G14" s="20"/>
      <c r="H14" s="17"/>
    </row>
    <row r="15" spans="2:18" s="18" customFormat="1" ht="35.25" customHeight="1" x14ac:dyDescent="0.2">
      <c r="B15" s="22" t="s">
        <v>15</v>
      </c>
      <c r="C15" s="24">
        <v>10615.62</v>
      </c>
      <c r="D15" s="15"/>
      <c r="E15" s="16"/>
      <c r="F15" s="20"/>
      <c r="G15" s="20"/>
      <c r="H15" s="17"/>
    </row>
    <row r="16" spans="2:18" s="18" customFormat="1" ht="32.25" customHeight="1" x14ac:dyDescent="0.2">
      <c r="B16" s="22" t="s">
        <v>16</v>
      </c>
      <c r="C16" s="24">
        <v>9082.18</v>
      </c>
      <c r="D16" s="15"/>
      <c r="E16" s="16"/>
      <c r="F16" s="20"/>
      <c r="G16" s="20"/>
      <c r="H16" s="17"/>
    </row>
    <row r="17" spans="2:18" s="18" customFormat="1" ht="32.25" customHeight="1" x14ac:dyDescent="0.2">
      <c r="B17" s="25" t="s">
        <v>17</v>
      </c>
      <c r="C17" s="24">
        <v>4185.58</v>
      </c>
      <c r="D17" s="15"/>
      <c r="E17" s="16"/>
      <c r="F17" s="20"/>
      <c r="G17" s="20"/>
      <c r="H17" s="17"/>
    </row>
    <row r="18" spans="2:18" s="18" customFormat="1" ht="32.25" customHeight="1" x14ac:dyDescent="0.2">
      <c r="B18" s="25" t="s">
        <v>18</v>
      </c>
      <c r="C18" s="24">
        <v>4084.97</v>
      </c>
      <c r="D18" s="15"/>
      <c r="E18" s="16"/>
      <c r="F18" s="20"/>
      <c r="G18" s="20"/>
      <c r="H18" s="17"/>
    </row>
    <row r="19" spans="2:18" s="18" customFormat="1" ht="32.25" customHeight="1" x14ac:dyDescent="0.2">
      <c r="B19" s="25" t="s">
        <v>19</v>
      </c>
      <c r="C19" s="24">
        <v>670.35</v>
      </c>
      <c r="D19" s="15"/>
      <c r="E19" s="16"/>
      <c r="F19" s="20"/>
      <c r="G19" s="20"/>
      <c r="H19" s="17"/>
    </row>
    <row r="20" spans="2:18" s="18" customFormat="1" ht="30" customHeight="1" x14ac:dyDescent="0.2">
      <c r="B20" s="22" t="s">
        <v>20</v>
      </c>
      <c r="C20" s="24">
        <v>13.91</v>
      </c>
      <c r="D20" s="26"/>
      <c r="E20" s="20"/>
      <c r="F20" s="16"/>
      <c r="G20" s="16"/>
      <c r="H20" s="17"/>
    </row>
    <row r="21" spans="2:18" ht="32.25" customHeight="1" x14ac:dyDescent="0.2">
      <c r="B21" s="27" t="s">
        <v>21</v>
      </c>
      <c r="C21" s="27">
        <f>SUM(C4:C20)</f>
        <v>4156722.3700000006</v>
      </c>
    </row>
    <row r="22" spans="2:18" ht="26.25" customHeight="1" x14ac:dyDescent="0.2">
      <c r="B22" s="31" t="s">
        <v>22</v>
      </c>
      <c r="C22" s="31"/>
      <c r="D22" s="32"/>
      <c r="E22" s="33"/>
      <c r="F22" s="34"/>
      <c r="G22" s="34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ht="52.5" customHeight="1" x14ac:dyDescent="0.2">
      <c r="B23" s="35" t="s">
        <v>23</v>
      </c>
      <c r="C23" s="35"/>
      <c r="D23" s="35"/>
      <c r="E23" s="35"/>
      <c r="L23" s="4"/>
      <c r="M23" s="4"/>
      <c r="N23" s="4"/>
      <c r="O23" s="4"/>
      <c r="P23" s="4"/>
      <c r="Q23" s="4"/>
      <c r="R23" s="4"/>
    </row>
    <row r="24" spans="2:18" ht="36.950000000000003" customHeight="1" x14ac:dyDescent="0.2">
      <c r="B24" s="36" t="s">
        <v>1</v>
      </c>
      <c r="C24" s="36" t="s">
        <v>24</v>
      </c>
      <c r="D24" s="36" t="s">
        <v>25</v>
      </c>
      <c r="E24" s="36" t="s">
        <v>26</v>
      </c>
      <c r="N24" s="4"/>
      <c r="O24" s="4"/>
      <c r="P24" s="4"/>
      <c r="Q24" s="4"/>
    </row>
    <row r="25" spans="2:18" ht="16.899999999999999" customHeight="1" x14ac:dyDescent="0.2">
      <c r="B25" s="37" t="s">
        <v>27</v>
      </c>
      <c r="C25" s="38">
        <v>0</v>
      </c>
      <c r="D25" s="38">
        <v>0</v>
      </c>
      <c r="E25" s="38">
        <v>45.55</v>
      </c>
      <c r="N25" s="4"/>
      <c r="O25" s="4"/>
      <c r="P25" s="4"/>
      <c r="Q25" s="4"/>
    </row>
    <row r="26" spans="2:18" ht="16.899999999999999" customHeight="1" x14ac:dyDescent="0.2">
      <c r="B26" s="37" t="s">
        <v>28</v>
      </c>
      <c r="C26" s="38">
        <v>276</v>
      </c>
      <c r="D26" s="38">
        <v>134303.19</v>
      </c>
      <c r="E26" s="38">
        <v>14558.23</v>
      </c>
      <c r="N26" s="4"/>
      <c r="O26" s="4"/>
      <c r="P26" s="4"/>
      <c r="Q26" s="4"/>
    </row>
    <row r="27" spans="2:18" ht="16.899999999999999" customHeight="1" x14ac:dyDescent="0.2">
      <c r="B27" s="37" t="s">
        <v>29</v>
      </c>
      <c r="C27" s="38">
        <v>1</v>
      </c>
      <c r="D27" s="38">
        <v>300</v>
      </c>
      <c r="E27" s="38">
        <v>7.38</v>
      </c>
      <c r="N27" s="4"/>
      <c r="O27" s="4"/>
      <c r="P27" s="4"/>
      <c r="Q27" s="4"/>
    </row>
    <row r="28" spans="2:18" ht="16.899999999999999" customHeight="1" x14ac:dyDescent="0.2">
      <c r="B28" s="37" t="s">
        <v>30</v>
      </c>
      <c r="C28" s="38">
        <v>781</v>
      </c>
      <c r="D28" s="38">
        <v>225481.31</v>
      </c>
      <c r="E28" s="38">
        <v>15703.66</v>
      </c>
      <c r="N28" s="4"/>
      <c r="O28" s="4"/>
      <c r="P28" s="4"/>
      <c r="Q28" s="4"/>
    </row>
    <row r="29" spans="2:18" ht="16.899999999999999" customHeight="1" x14ac:dyDescent="0.2">
      <c r="B29" s="37" t="s">
        <v>31</v>
      </c>
      <c r="C29" s="38">
        <v>96</v>
      </c>
      <c r="D29" s="38">
        <v>17081.09</v>
      </c>
      <c r="E29" s="38">
        <v>5880.89</v>
      </c>
      <c r="N29" s="4"/>
      <c r="O29" s="4"/>
      <c r="P29" s="4"/>
      <c r="Q29" s="4"/>
    </row>
    <row r="30" spans="2:18" ht="16.899999999999999" customHeight="1" x14ac:dyDescent="0.2">
      <c r="B30" s="37" t="s">
        <v>32</v>
      </c>
      <c r="C30" s="38">
        <v>0</v>
      </c>
      <c r="D30" s="38">
        <v>0</v>
      </c>
      <c r="E30" s="38">
        <v>1.54</v>
      </c>
      <c r="N30" s="4"/>
      <c r="O30" s="4"/>
      <c r="P30" s="4"/>
      <c r="Q30" s="4"/>
    </row>
    <row r="31" spans="2:18" ht="16.899999999999999" customHeight="1" x14ac:dyDescent="0.2">
      <c r="B31" s="37" t="s">
        <v>33</v>
      </c>
      <c r="C31" s="38" t="s">
        <v>34</v>
      </c>
      <c r="D31" s="38" t="s">
        <v>34</v>
      </c>
      <c r="E31" s="38">
        <v>8.86</v>
      </c>
      <c r="N31" s="4"/>
      <c r="O31" s="4"/>
      <c r="P31" s="4"/>
      <c r="Q31" s="4"/>
    </row>
    <row r="32" spans="2:18" ht="16.899999999999999" customHeight="1" x14ac:dyDescent="0.2">
      <c r="B32" s="37" t="s">
        <v>35</v>
      </c>
      <c r="C32" s="38" t="s">
        <v>34</v>
      </c>
      <c r="D32" s="38" t="s">
        <v>34</v>
      </c>
      <c r="E32" s="38">
        <v>70.709999999999994</v>
      </c>
      <c r="N32" s="4"/>
      <c r="O32" s="4"/>
      <c r="P32" s="4"/>
      <c r="Q32" s="4"/>
    </row>
    <row r="33" spans="2:18" ht="16.899999999999999" customHeight="1" x14ac:dyDescent="0.2">
      <c r="B33" s="37" t="s">
        <v>36</v>
      </c>
      <c r="C33" s="38" t="s">
        <v>34</v>
      </c>
      <c r="D33" s="38" t="s">
        <v>34</v>
      </c>
      <c r="E33" s="38">
        <v>19734.32</v>
      </c>
      <c r="N33" s="4"/>
      <c r="O33" s="4"/>
      <c r="P33" s="4"/>
      <c r="Q33" s="4"/>
    </row>
    <row r="34" spans="2:18" ht="16.899999999999999" customHeight="1" x14ac:dyDescent="0.2">
      <c r="B34" s="37" t="s">
        <v>37</v>
      </c>
      <c r="C34" s="38" t="s">
        <v>34</v>
      </c>
      <c r="D34" s="38" t="s">
        <v>34</v>
      </c>
      <c r="E34" s="38">
        <v>30073.08</v>
      </c>
      <c r="N34" s="4"/>
      <c r="O34" s="4"/>
      <c r="P34" s="4"/>
      <c r="Q34" s="4"/>
    </row>
    <row r="35" spans="2:18" s="39" customFormat="1" ht="20.100000000000001" customHeight="1" x14ac:dyDescent="0.2">
      <c r="B35" s="37" t="s">
        <v>38</v>
      </c>
      <c r="C35" s="38" t="s">
        <v>34</v>
      </c>
      <c r="D35" s="38" t="s">
        <v>34</v>
      </c>
      <c r="E35" s="38">
        <v>110.1</v>
      </c>
      <c r="G35" s="40"/>
      <c r="L35" s="28"/>
      <c r="M35" s="28"/>
      <c r="R35" s="28"/>
    </row>
    <row r="36" spans="2:18" s="39" customFormat="1" ht="20.100000000000001" customHeight="1" x14ac:dyDescent="0.2">
      <c r="B36" s="37" t="s">
        <v>39</v>
      </c>
      <c r="C36" s="38" t="s">
        <v>34</v>
      </c>
      <c r="D36" s="38" t="s">
        <v>34</v>
      </c>
      <c r="E36" s="38">
        <v>7175.98</v>
      </c>
      <c r="G36" s="40"/>
      <c r="L36" s="28"/>
      <c r="M36" s="28"/>
      <c r="R36" s="28"/>
    </row>
    <row r="37" spans="2:18" s="39" customFormat="1" ht="20.100000000000001" customHeight="1" x14ac:dyDescent="0.2">
      <c r="B37" s="37" t="s">
        <v>40</v>
      </c>
      <c r="C37" s="38" t="s">
        <v>34</v>
      </c>
      <c r="D37" s="38" t="s">
        <v>34</v>
      </c>
      <c r="E37" s="38">
        <v>14068.33</v>
      </c>
      <c r="G37" s="40"/>
      <c r="L37" s="28"/>
      <c r="M37" s="28"/>
      <c r="R37" s="28"/>
    </row>
    <row r="38" spans="2:18" s="39" customFormat="1" ht="20.100000000000001" customHeight="1" x14ac:dyDescent="0.2">
      <c r="B38" s="37" t="s">
        <v>41</v>
      </c>
      <c r="C38" s="38" t="s">
        <v>34</v>
      </c>
      <c r="D38" s="38" t="s">
        <v>34</v>
      </c>
      <c r="E38" s="38">
        <v>0</v>
      </c>
      <c r="G38" s="40"/>
      <c r="L38" s="28"/>
      <c r="M38" s="28"/>
      <c r="R38" s="28"/>
    </row>
    <row r="39" spans="2:18" s="39" customFormat="1" ht="20.100000000000001" customHeight="1" x14ac:dyDescent="0.2">
      <c r="B39" s="37" t="s">
        <v>42</v>
      </c>
      <c r="C39" s="38" t="s">
        <v>34</v>
      </c>
      <c r="D39" s="38" t="s">
        <v>34</v>
      </c>
      <c r="E39" s="38">
        <v>0</v>
      </c>
      <c r="G39" s="40"/>
      <c r="L39" s="28"/>
      <c r="M39" s="28"/>
      <c r="R39" s="28"/>
    </row>
    <row r="40" spans="2:18" s="39" customFormat="1" ht="20.100000000000001" customHeight="1" x14ac:dyDescent="0.2">
      <c r="B40" s="37" t="s">
        <v>43</v>
      </c>
      <c r="C40" s="38" t="s">
        <v>34</v>
      </c>
      <c r="D40" s="38" t="s">
        <v>34</v>
      </c>
      <c r="E40" s="38">
        <v>1.42</v>
      </c>
      <c r="G40" s="40"/>
      <c r="L40" s="28"/>
      <c r="M40" s="28"/>
      <c r="R40" s="28"/>
    </row>
    <row r="41" spans="2:18" s="39" customFormat="1" ht="20.100000000000001" customHeight="1" x14ac:dyDescent="0.2">
      <c r="B41" s="37" t="s">
        <v>44</v>
      </c>
      <c r="C41" s="38" t="s">
        <v>34</v>
      </c>
      <c r="D41" s="38" t="s">
        <v>34</v>
      </c>
      <c r="E41" s="38">
        <v>27.28</v>
      </c>
      <c r="G41" s="40"/>
      <c r="L41" s="28"/>
      <c r="M41" s="28"/>
      <c r="R41" s="28"/>
    </row>
    <row r="42" spans="2:18" s="39" customFormat="1" ht="20.100000000000001" customHeight="1" x14ac:dyDescent="0.2">
      <c r="B42" s="37" t="s">
        <v>45</v>
      </c>
      <c r="C42" s="38" t="s">
        <v>34</v>
      </c>
      <c r="D42" s="38" t="s">
        <v>34</v>
      </c>
      <c r="E42" s="38">
        <v>3.97</v>
      </c>
      <c r="G42" s="40"/>
      <c r="L42" s="28"/>
      <c r="M42" s="28"/>
      <c r="R42" s="28"/>
    </row>
    <row r="43" spans="2:18" s="39" customFormat="1" ht="20.100000000000001" customHeight="1" x14ac:dyDescent="0.2">
      <c r="B43" s="37" t="s">
        <v>46</v>
      </c>
      <c r="C43" s="38" t="s">
        <v>34</v>
      </c>
      <c r="D43" s="38" t="s">
        <v>34</v>
      </c>
      <c r="E43" s="38">
        <v>685.89</v>
      </c>
      <c r="G43" s="40"/>
      <c r="L43" s="28"/>
      <c r="M43" s="28"/>
      <c r="R43" s="28"/>
    </row>
    <row r="44" spans="2:18" s="39" customFormat="1" ht="20.100000000000001" customHeight="1" x14ac:dyDescent="0.2">
      <c r="B44" s="37" t="s">
        <v>47</v>
      </c>
      <c r="C44" s="38" t="s">
        <v>34</v>
      </c>
      <c r="D44" s="38" t="s">
        <v>34</v>
      </c>
      <c r="E44" s="38">
        <v>713.27</v>
      </c>
      <c r="G44" s="40"/>
      <c r="L44" s="28"/>
      <c r="M44" s="28"/>
      <c r="R44" s="28"/>
    </row>
    <row r="45" spans="2:18" s="39" customFormat="1" ht="20.100000000000001" customHeight="1" x14ac:dyDescent="0.2">
      <c r="B45" s="41" t="s">
        <v>48</v>
      </c>
      <c r="C45" s="42">
        <f>SUM(C25:C44)</f>
        <v>1154</v>
      </c>
      <c r="D45" s="42">
        <f>SUM(D25:D44)</f>
        <v>377165.59</v>
      </c>
      <c r="E45" s="42">
        <f>SUM(E25:E44)</f>
        <v>108870.46</v>
      </c>
      <c r="G45" s="40"/>
      <c r="L45" s="28"/>
      <c r="M45" s="28"/>
      <c r="R45" s="28"/>
    </row>
    <row r="46" spans="2:18" s="39" customFormat="1" ht="20.100000000000001" customHeight="1" x14ac:dyDescent="0.2">
      <c r="B46" s="41" t="s">
        <v>49</v>
      </c>
      <c r="C46" s="42">
        <v>0</v>
      </c>
      <c r="D46" s="42"/>
      <c r="E46" s="43">
        <v>210.58</v>
      </c>
      <c r="G46" s="40"/>
      <c r="L46" s="28"/>
      <c r="M46" s="28"/>
      <c r="R46" s="28"/>
    </row>
    <row r="47" spans="2:18" s="39" customFormat="1" ht="20.100000000000001" customHeight="1" x14ac:dyDescent="0.2">
      <c r="B47" s="44" t="s">
        <v>50</v>
      </c>
      <c r="C47" s="45">
        <v>1</v>
      </c>
      <c r="D47" s="45">
        <v>36.6</v>
      </c>
      <c r="E47" s="46">
        <v>0.77</v>
      </c>
      <c r="G47" s="40"/>
      <c r="L47" s="28"/>
      <c r="M47" s="28"/>
      <c r="R47" s="28"/>
    </row>
    <row r="48" spans="2:18" s="39" customFormat="1" ht="20.100000000000001" customHeight="1" x14ac:dyDescent="0.2">
      <c r="B48" s="37" t="s">
        <v>51</v>
      </c>
      <c r="C48" s="47">
        <v>268</v>
      </c>
      <c r="D48" s="48">
        <v>23004.02</v>
      </c>
      <c r="E48" s="48">
        <v>25130.65</v>
      </c>
      <c r="G48" s="40"/>
      <c r="L48" s="28"/>
      <c r="M48" s="28"/>
      <c r="R48" s="28"/>
    </row>
    <row r="49" spans="2:18" s="39" customFormat="1" ht="20.100000000000001" customHeight="1" x14ac:dyDescent="0.2">
      <c r="B49" s="37" t="s">
        <v>52</v>
      </c>
      <c r="C49" s="47">
        <v>0</v>
      </c>
      <c r="D49" s="47">
        <v>0</v>
      </c>
      <c r="E49" s="48">
        <v>113.76</v>
      </c>
      <c r="G49" s="40"/>
      <c r="L49" s="28"/>
      <c r="M49" s="28"/>
      <c r="R49" s="28"/>
    </row>
    <row r="50" spans="2:18" s="39" customFormat="1" ht="20.100000000000001" customHeight="1" x14ac:dyDescent="0.2">
      <c r="B50" s="37" t="s">
        <v>53</v>
      </c>
      <c r="C50" s="47" t="s">
        <v>34</v>
      </c>
      <c r="D50" s="47" t="s">
        <v>34</v>
      </c>
      <c r="E50" s="48">
        <v>0.28999999999999998</v>
      </c>
      <c r="G50" s="40"/>
      <c r="L50" s="28"/>
      <c r="M50" s="28"/>
      <c r="R50" s="28"/>
    </row>
    <row r="51" spans="2:18" ht="24.95" customHeight="1" x14ac:dyDescent="0.2">
      <c r="B51" s="37" t="s">
        <v>54</v>
      </c>
      <c r="C51" s="49" t="s">
        <v>34</v>
      </c>
      <c r="D51" s="49" t="s">
        <v>34</v>
      </c>
      <c r="E51" s="50">
        <v>0</v>
      </c>
      <c r="N51" s="4"/>
      <c r="O51" s="4"/>
      <c r="P51" s="4"/>
      <c r="Q51" s="4"/>
    </row>
    <row r="52" spans="2:18" ht="24.95" customHeight="1" x14ac:dyDescent="0.2">
      <c r="B52" s="41" t="s">
        <v>55</v>
      </c>
      <c r="C52" s="51">
        <f>SUM(C47:C51)</f>
        <v>269</v>
      </c>
      <c r="D52" s="51">
        <f t="shared" ref="D52:E52" si="0">SUM(D47:D51)</f>
        <v>23040.62</v>
      </c>
      <c r="E52" s="51">
        <f t="shared" si="0"/>
        <v>25245.47</v>
      </c>
      <c r="N52" s="4"/>
      <c r="O52" s="4"/>
      <c r="P52" s="4"/>
      <c r="Q52" s="4"/>
    </row>
    <row r="53" spans="2:18" ht="12.75" x14ac:dyDescent="0.2">
      <c r="B53" s="27" t="s">
        <v>56</v>
      </c>
      <c r="C53" s="52">
        <f>C52+C46+C45</f>
        <v>1423</v>
      </c>
      <c r="D53" s="52">
        <f t="shared" ref="D53:E53" si="1">D52+D46+D45</f>
        <v>400206.21</v>
      </c>
      <c r="E53" s="53">
        <f t="shared" si="1"/>
        <v>134326.51</v>
      </c>
      <c r="N53" s="4"/>
      <c r="O53" s="4"/>
      <c r="P53" s="4"/>
      <c r="Q53" s="4"/>
    </row>
    <row r="54" spans="2:18" s="58" customFormat="1" ht="27" customHeight="1" x14ac:dyDescent="0.2">
      <c r="B54" s="54" t="s">
        <v>57</v>
      </c>
      <c r="C54" s="54"/>
      <c r="D54" s="54"/>
      <c r="E54" s="54"/>
      <c r="F54" s="55"/>
      <c r="G54" s="55"/>
      <c r="H54" s="56"/>
      <c r="I54" s="56"/>
      <c r="J54" s="56"/>
      <c r="K54" s="56"/>
      <c r="L54" s="57"/>
      <c r="M54" s="57"/>
      <c r="N54" s="57"/>
      <c r="O54" s="57"/>
      <c r="P54" s="57"/>
      <c r="Q54" s="57"/>
      <c r="R54" s="57"/>
    </row>
    <row r="55" spans="2:18" ht="66.75" customHeight="1" x14ac:dyDescent="0.2">
      <c r="B55" s="59" t="s">
        <v>58</v>
      </c>
      <c r="C55" s="59"/>
      <c r="D55" s="59"/>
      <c r="E55" s="59"/>
      <c r="N55" s="4"/>
      <c r="O55" s="4"/>
      <c r="P55" s="4"/>
      <c r="Q55" s="4"/>
    </row>
    <row r="56" spans="2:18" ht="38.25" customHeight="1" x14ac:dyDescent="0.2">
      <c r="B56" s="59" t="s">
        <v>59</v>
      </c>
      <c r="C56" s="59"/>
      <c r="D56" s="59"/>
      <c r="E56" s="60"/>
    </row>
    <row r="57" spans="2:18" ht="38.25" customHeight="1" x14ac:dyDescent="0.2">
      <c r="B57" s="1" t="s">
        <v>60</v>
      </c>
      <c r="C57" s="1"/>
      <c r="D57" s="61"/>
      <c r="F57" s="56"/>
      <c r="G57" s="62"/>
    </row>
    <row r="58" spans="2:18" ht="25.5" customHeight="1" x14ac:dyDescent="0.2">
      <c r="B58" s="63" t="s">
        <v>1</v>
      </c>
      <c r="C58" s="64" t="s">
        <v>2</v>
      </c>
      <c r="D58" s="65"/>
      <c r="F58" s="66"/>
      <c r="G58" s="6"/>
    </row>
    <row r="59" spans="2:18" ht="32.25" customHeight="1" x14ac:dyDescent="0.2">
      <c r="B59" s="67"/>
      <c r="C59" s="68" t="s">
        <v>3</v>
      </c>
      <c r="D59" s="65"/>
      <c r="F59" s="55"/>
      <c r="G59" s="69"/>
    </row>
    <row r="60" spans="2:18" ht="47.25" customHeight="1" x14ac:dyDescent="0.2">
      <c r="B60" s="70" t="s">
        <v>6</v>
      </c>
      <c r="C60" s="71">
        <v>24608.16</v>
      </c>
      <c r="D60" s="72"/>
      <c r="E60" s="55"/>
      <c r="F60" s="69"/>
      <c r="G60" s="55"/>
    </row>
    <row r="61" spans="2:18" ht="51.75" customHeight="1" x14ac:dyDescent="0.2">
      <c r="B61" s="70" t="s">
        <v>9</v>
      </c>
      <c r="C61" s="71">
        <v>14000</v>
      </c>
      <c r="D61" s="72"/>
      <c r="E61" s="55"/>
      <c r="F61" s="69"/>
      <c r="G61" s="69"/>
    </row>
    <row r="62" spans="2:18" ht="30" customHeight="1" x14ac:dyDescent="0.2">
      <c r="B62" s="70" t="s">
        <v>13</v>
      </c>
      <c r="C62" s="71">
        <v>3155.73</v>
      </c>
      <c r="D62" s="72"/>
      <c r="E62" s="55"/>
      <c r="F62" s="69"/>
      <c r="G62" s="73"/>
    </row>
    <row r="63" spans="2:18" ht="30" customHeight="1" x14ac:dyDescent="0.2">
      <c r="B63" s="70" t="s">
        <v>8</v>
      </c>
      <c r="C63" s="71">
        <v>1487.49</v>
      </c>
      <c r="D63" s="72"/>
      <c r="E63" s="74"/>
      <c r="F63" s="69"/>
      <c r="G63" s="69"/>
    </row>
    <row r="64" spans="2:18" ht="30" customHeight="1" x14ac:dyDescent="0.2">
      <c r="B64" s="70" t="s">
        <v>17</v>
      </c>
      <c r="C64" s="71">
        <v>334.81</v>
      </c>
      <c r="D64" s="72"/>
      <c r="E64" s="74"/>
      <c r="F64" s="69"/>
      <c r="G64" s="69"/>
    </row>
    <row r="65" spans="2:18" ht="30" customHeight="1" x14ac:dyDescent="0.2">
      <c r="B65" s="70" t="s">
        <v>11</v>
      </c>
      <c r="C65" s="71">
        <v>161</v>
      </c>
      <c r="D65" s="72"/>
      <c r="E65" s="74"/>
      <c r="F65" s="69"/>
      <c r="G65" s="69"/>
    </row>
    <row r="66" spans="2:18" ht="30" customHeight="1" x14ac:dyDescent="0.2">
      <c r="B66" s="70" t="s">
        <v>16</v>
      </c>
      <c r="C66" s="75">
        <v>97.18</v>
      </c>
      <c r="D66" s="72"/>
      <c r="E66" s="74"/>
      <c r="F66" s="69"/>
      <c r="G66" s="69"/>
    </row>
    <row r="67" spans="2:18" ht="30" customHeight="1" x14ac:dyDescent="0.2">
      <c r="B67" s="70" t="s">
        <v>61</v>
      </c>
      <c r="C67" s="75">
        <v>94.91</v>
      </c>
      <c r="D67" s="72"/>
      <c r="E67" s="74"/>
      <c r="F67" s="69"/>
      <c r="G67" s="69"/>
    </row>
    <row r="68" spans="2:18" ht="30" customHeight="1" x14ac:dyDescent="0.2">
      <c r="B68" s="70" t="s">
        <v>62</v>
      </c>
      <c r="C68" s="75">
        <v>13.91</v>
      </c>
      <c r="D68" s="72"/>
      <c r="E68" s="74"/>
      <c r="F68" s="69"/>
      <c r="G68" s="69"/>
    </row>
    <row r="69" spans="2:18" ht="30" customHeight="1" x14ac:dyDescent="0.2">
      <c r="B69" s="70" t="s">
        <v>15</v>
      </c>
      <c r="C69" s="75">
        <v>13.22</v>
      </c>
      <c r="D69" s="72"/>
      <c r="E69" s="74"/>
      <c r="F69" s="69"/>
      <c r="G69" s="69"/>
    </row>
    <row r="70" spans="2:18" ht="30" customHeight="1" x14ac:dyDescent="0.2">
      <c r="B70" s="70" t="s">
        <v>7</v>
      </c>
      <c r="C70" s="75">
        <v>9.94</v>
      </c>
      <c r="D70" s="72"/>
      <c r="E70" s="74"/>
      <c r="F70" s="69"/>
      <c r="G70" s="69"/>
    </row>
    <row r="71" spans="2:18" ht="14.25" x14ac:dyDescent="0.2">
      <c r="B71" s="76" t="s">
        <v>63</v>
      </c>
      <c r="C71" s="77">
        <f>SUM(C60:C70)</f>
        <v>43976.350000000013</v>
      </c>
      <c r="D71" s="72"/>
      <c r="E71" s="74"/>
      <c r="F71" s="69"/>
      <c r="G71" s="69"/>
    </row>
    <row r="72" spans="2:18" s="58" customFormat="1" ht="27" customHeight="1" x14ac:dyDescent="0.2">
      <c r="B72" s="78" t="s">
        <v>64</v>
      </c>
      <c r="C72" s="79"/>
      <c r="D72" s="80"/>
      <c r="E72" s="81"/>
      <c r="F72" s="55"/>
      <c r="G72" s="55"/>
      <c r="H72" s="56"/>
      <c r="I72" s="56"/>
      <c r="J72" s="56"/>
      <c r="K72" s="56"/>
      <c r="L72" s="57"/>
      <c r="M72" s="57"/>
      <c r="N72" s="57"/>
      <c r="O72" s="57"/>
      <c r="P72" s="57"/>
      <c r="Q72" s="57"/>
      <c r="R72" s="57"/>
    </row>
    <row r="73" spans="2:18" ht="46.5" customHeight="1" x14ac:dyDescent="0.2">
      <c r="B73" s="82" t="s">
        <v>65</v>
      </c>
      <c r="C73" s="82"/>
      <c r="D73" s="82"/>
      <c r="E73" s="82"/>
      <c r="N73" s="4"/>
      <c r="O73" s="4"/>
      <c r="P73" s="4"/>
      <c r="Q73" s="4"/>
    </row>
    <row r="74" spans="2:18" ht="57.75" customHeight="1" x14ac:dyDescent="0.2">
      <c r="B74" s="36" t="s">
        <v>66</v>
      </c>
      <c r="C74" s="36" t="s">
        <v>24</v>
      </c>
      <c r="D74" s="36" t="s">
        <v>67</v>
      </c>
      <c r="E74" s="83" t="s">
        <v>68</v>
      </c>
      <c r="N74" s="4"/>
      <c r="O74" s="4"/>
      <c r="P74" s="4"/>
      <c r="Q74" s="4"/>
    </row>
    <row r="75" spans="2:18" s="39" customFormat="1" ht="28.5" customHeight="1" x14ac:dyDescent="0.2">
      <c r="B75" s="37" t="s">
        <v>27</v>
      </c>
      <c r="C75" s="84">
        <v>0</v>
      </c>
      <c r="D75" s="85">
        <v>0</v>
      </c>
      <c r="E75" s="85">
        <v>15.06</v>
      </c>
      <c r="G75" s="40"/>
      <c r="L75" s="28"/>
      <c r="M75" s="28"/>
      <c r="R75" s="28"/>
    </row>
    <row r="76" spans="2:18" s="39" customFormat="1" ht="15" customHeight="1" x14ac:dyDescent="0.2">
      <c r="B76" s="37" t="s">
        <v>28</v>
      </c>
      <c r="C76" s="84">
        <v>28</v>
      </c>
      <c r="D76" s="85">
        <v>11169.36</v>
      </c>
      <c r="E76" s="85">
        <v>3256.93</v>
      </c>
      <c r="G76" s="40"/>
      <c r="L76" s="28"/>
      <c r="M76" s="28"/>
      <c r="R76" s="28"/>
    </row>
    <row r="77" spans="2:18" s="39" customFormat="1" ht="15" customHeight="1" x14ac:dyDescent="0.2">
      <c r="B77" s="37" t="s">
        <v>29</v>
      </c>
      <c r="C77" s="84">
        <v>0</v>
      </c>
      <c r="D77" s="85">
        <v>0</v>
      </c>
      <c r="E77" s="85">
        <v>1.92</v>
      </c>
      <c r="G77" s="40"/>
      <c r="L77" s="28"/>
      <c r="M77" s="28"/>
      <c r="R77" s="28"/>
    </row>
    <row r="78" spans="2:18" s="39" customFormat="1" ht="19.149999999999999" customHeight="1" x14ac:dyDescent="0.2">
      <c r="B78" s="37" t="s">
        <v>30</v>
      </c>
      <c r="C78" s="84">
        <v>111</v>
      </c>
      <c r="D78" s="85">
        <v>36487.699999999997</v>
      </c>
      <c r="E78" s="85">
        <v>2880.12</v>
      </c>
      <c r="G78" s="40"/>
      <c r="L78" s="28"/>
      <c r="M78" s="28"/>
      <c r="R78" s="28"/>
    </row>
    <row r="79" spans="2:18" s="39" customFormat="1" ht="19.149999999999999" customHeight="1" x14ac:dyDescent="0.2">
      <c r="B79" s="37" t="s">
        <v>31</v>
      </c>
      <c r="C79" s="84">
        <v>9</v>
      </c>
      <c r="D79" s="85">
        <v>1386.7</v>
      </c>
      <c r="E79" s="85">
        <v>481.72</v>
      </c>
      <c r="G79" s="40"/>
      <c r="L79" s="28"/>
      <c r="M79" s="28"/>
      <c r="R79" s="28"/>
    </row>
    <row r="80" spans="2:18" s="39" customFormat="1" ht="20.100000000000001" customHeight="1" x14ac:dyDescent="0.2">
      <c r="B80" s="37" t="s">
        <v>33</v>
      </c>
      <c r="C80" s="84">
        <v>0</v>
      </c>
      <c r="D80" s="85">
        <v>0</v>
      </c>
      <c r="E80" s="85">
        <v>0.61</v>
      </c>
      <c r="G80" s="40"/>
      <c r="L80" s="28"/>
      <c r="M80" s="28"/>
      <c r="R80" s="28"/>
    </row>
    <row r="81" spans="2:18" s="39" customFormat="1" ht="20.100000000000001" customHeight="1" x14ac:dyDescent="0.2">
      <c r="B81" s="37" t="s">
        <v>35</v>
      </c>
      <c r="C81" s="84" t="s">
        <v>34</v>
      </c>
      <c r="D81" s="85" t="s">
        <v>34</v>
      </c>
      <c r="E81" s="85">
        <v>7.55</v>
      </c>
      <c r="G81" s="40"/>
      <c r="L81" s="28"/>
      <c r="M81" s="28"/>
      <c r="R81" s="28"/>
    </row>
    <row r="82" spans="2:18" s="39" customFormat="1" ht="20.100000000000001" customHeight="1" x14ac:dyDescent="0.2">
      <c r="B82" s="37" t="s">
        <v>36</v>
      </c>
      <c r="C82" s="84" t="s">
        <v>34</v>
      </c>
      <c r="D82" s="85" t="s">
        <v>34</v>
      </c>
      <c r="E82" s="85">
        <v>3900.34</v>
      </c>
      <c r="G82" s="40"/>
      <c r="L82" s="28"/>
      <c r="M82" s="28"/>
      <c r="R82" s="28"/>
    </row>
    <row r="83" spans="2:18" s="39" customFormat="1" ht="20.100000000000001" customHeight="1" x14ac:dyDescent="0.2">
      <c r="B83" s="37" t="s">
        <v>37</v>
      </c>
      <c r="C83" s="84" t="s">
        <v>34</v>
      </c>
      <c r="D83" s="85" t="s">
        <v>34</v>
      </c>
      <c r="E83" s="85">
        <v>6031.69</v>
      </c>
      <c r="G83" s="40"/>
      <c r="L83" s="28"/>
      <c r="M83" s="28"/>
      <c r="R83" s="28"/>
    </row>
    <row r="84" spans="2:18" s="39" customFormat="1" ht="20.100000000000001" customHeight="1" x14ac:dyDescent="0.2">
      <c r="B84" s="37" t="s">
        <v>38</v>
      </c>
      <c r="C84" s="84" t="s">
        <v>34</v>
      </c>
      <c r="D84" s="85" t="s">
        <v>34</v>
      </c>
      <c r="E84" s="85">
        <v>27.66</v>
      </c>
      <c r="G84" s="40"/>
      <c r="L84" s="28"/>
      <c r="M84" s="28"/>
      <c r="R84" s="28"/>
    </row>
    <row r="85" spans="2:18" s="39" customFormat="1" ht="20.100000000000001" customHeight="1" x14ac:dyDescent="0.2">
      <c r="B85" s="37" t="s">
        <v>39</v>
      </c>
      <c r="C85" s="84" t="s">
        <v>34</v>
      </c>
      <c r="D85" s="85" t="s">
        <v>34</v>
      </c>
      <c r="E85" s="85">
        <v>1531.7</v>
      </c>
      <c r="G85" s="40"/>
      <c r="L85" s="28"/>
      <c r="M85" s="28"/>
      <c r="R85" s="28"/>
    </row>
    <row r="86" spans="2:18" s="39" customFormat="1" ht="20.100000000000001" customHeight="1" x14ac:dyDescent="0.2">
      <c r="B86" s="37" t="s">
        <v>40</v>
      </c>
      <c r="C86" s="84" t="s">
        <v>34</v>
      </c>
      <c r="D86" s="85" t="s">
        <v>34</v>
      </c>
      <c r="E86" s="85">
        <v>3368.16</v>
      </c>
      <c r="G86" s="40"/>
      <c r="L86" s="28"/>
      <c r="M86" s="28"/>
      <c r="R86" s="28"/>
    </row>
    <row r="87" spans="2:18" s="39" customFormat="1" ht="20.100000000000001" customHeight="1" x14ac:dyDescent="0.2">
      <c r="B87" s="37" t="s">
        <v>41</v>
      </c>
      <c r="C87" s="84" t="s">
        <v>34</v>
      </c>
      <c r="D87" s="85" t="s">
        <v>34</v>
      </c>
      <c r="E87" s="85">
        <v>0</v>
      </c>
      <c r="G87" s="40"/>
      <c r="L87" s="28"/>
      <c r="M87" s="28"/>
      <c r="R87" s="28"/>
    </row>
    <row r="88" spans="2:18" s="39" customFormat="1" ht="20.100000000000001" customHeight="1" x14ac:dyDescent="0.2">
      <c r="B88" s="37" t="s">
        <v>42</v>
      </c>
      <c r="C88" s="84" t="s">
        <v>34</v>
      </c>
      <c r="D88" s="85" t="s">
        <v>34</v>
      </c>
      <c r="E88" s="85">
        <v>0</v>
      </c>
      <c r="G88" s="40"/>
      <c r="L88" s="28"/>
      <c r="M88" s="28"/>
      <c r="R88" s="28"/>
    </row>
    <row r="89" spans="2:18" s="39" customFormat="1" ht="20.100000000000001" customHeight="1" x14ac:dyDescent="0.2">
      <c r="B89" s="37" t="s">
        <v>43</v>
      </c>
      <c r="C89" s="84" t="s">
        <v>34</v>
      </c>
      <c r="D89" s="85" t="s">
        <v>34</v>
      </c>
      <c r="E89" s="85">
        <v>0</v>
      </c>
      <c r="G89" s="40"/>
      <c r="L89" s="28"/>
      <c r="M89" s="28"/>
      <c r="R89" s="28"/>
    </row>
    <row r="90" spans="2:18" s="39" customFormat="1" ht="20.100000000000001" customHeight="1" x14ac:dyDescent="0.2">
      <c r="B90" s="37" t="s">
        <v>44</v>
      </c>
      <c r="C90" s="84" t="s">
        <v>34</v>
      </c>
      <c r="D90" s="85" t="s">
        <v>34</v>
      </c>
      <c r="E90" s="85">
        <v>6.11</v>
      </c>
      <c r="G90" s="40"/>
      <c r="L90" s="28"/>
      <c r="M90" s="28"/>
      <c r="R90" s="28"/>
    </row>
    <row r="91" spans="2:18" s="39" customFormat="1" ht="20.100000000000001" customHeight="1" x14ac:dyDescent="0.2">
      <c r="B91" s="37" t="s">
        <v>45</v>
      </c>
      <c r="C91" s="84" t="s">
        <v>34</v>
      </c>
      <c r="D91" s="85" t="s">
        <v>34</v>
      </c>
      <c r="E91" s="85">
        <v>1.45</v>
      </c>
      <c r="G91" s="40"/>
      <c r="L91" s="28"/>
      <c r="M91" s="28"/>
      <c r="R91" s="28"/>
    </row>
    <row r="92" spans="2:18" s="39" customFormat="1" ht="20.100000000000001" customHeight="1" x14ac:dyDescent="0.2">
      <c r="B92" s="37" t="s">
        <v>46</v>
      </c>
      <c r="C92" s="84" t="s">
        <v>34</v>
      </c>
      <c r="D92" s="85" t="s">
        <v>34</v>
      </c>
      <c r="E92" s="85">
        <v>112.05</v>
      </c>
      <c r="G92" s="40"/>
      <c r="L92" s="28"/>
      <c r="M92" s="28"/>
      <c r="R92" s="28"/>
    </row>
    <row r="93" spans="2:18" s="39" customFormat="1" ht="33.75" customHeight="1" x14ac:dyDescent="0.2">
      <c r="B93" s="37" t="s">
        <v>69</v>
      </c>
      <c r="C93" s="84" t="s">
        <v>34</v>
      </c>
      <c r="D93" s="85" t="s">
        <v>34</v>
      </c>
      <c r="E93" s="85">
        <v>146.13</v>
      </c>
      <c r="G93" s="40"/>
      <c r="L93" s="28"/>
      <c r="M93" s="28"/>
      <c r="R93" s="28"/>
    </row>
    <row r="94" spans="2:18" s="39" customFormat="1" ht="20.100000000000001" customHeight="1" x14ac:dyDescent="0.2">
      <c r="B94" s="86" t="s">
        <v>70</v>
      </c>
      <c r="C94" s="87">
        <f t="shared" ref="C94:D94" si="2">SUM(C75:C93)</f>
        <v>148</v>
      </c>
      <c r="D94" s="88">
        <f t="shared" si="2"/>
        <v>49043.759999999995</v>
      </c>
      <c r="E94" s="87">
        <f>SUM(E75:E93)</f>
        <v>21769.200000000001</v>
      </c>
      <c r="G94" s="40"/>
      <c r="L94" s="28"/>
      <c r="M94" s="28"/>
      <c r="R94" s="28"/>
    </row>
    <row r="95" spans="2:18" s="39" customFormat="1" ht="20.100000000000001" customHeight="1" x14ac:dyDescent="0.2">
      <c r="B95" s="41" t="s">
        <v>49</v>
      </c>
      <c r="C95" s="87">
        <v>0</v>
      </c>
      <c r="D95" s="89"/>
      <c r="E95" s="89">
        <v>46.85</v>
      </c>
      <c r="G95" s="40"/>
      <c r="L95" s="28"/>
      <c r="M95" s="28"/>
      <c r="R95" s="28"/>
    </row>
    <row r="96" spans="2:18" s="39" customFormat="1" ht="20.100000000000001" customHeight="1" x14ac:dyDescent="0.2">
      <c r="B96" s="90" t="s">
        <v>50</v>
      </c>
      <c r="C96" s="91">
        <v>0</v>
      </c>
      <c r="D96" s="85">
        <v>0</v>
      </c>
      <c r="E96" s="85">
        <v>0.32</v>
      </c>
      <c r="G96" s="40"/>
      <c r="L96" s="28"/>
      <c r="M96" s="28"/>
      <c r="R96" s="28"/>
    </row>
    <row r="97" spans="2:18" s="39" customFormat="1" ht="20.100000000000001" customHeight="1" x14ac:dyDescent="0.2">
      <c r="B97" s="37" t="s">
        <v>51</v>
      </c>
      <c r="C97" s="91">
        <v>26</v>
      </c>
      <c r="D97" s="85">
        <v>1609.6</v>
      </c>
      <c r="E97" s="85">
        <v>1632.01</v>
      </c>
      <c r="G97" s="40"/>
      <c r="L97" s="28"/>
      <c r="M97" s="28"/>
      <c r="R97" s="28"/>
    </row>
    <row r="98" spans="2:18" s="39" customFormat="1" ht="20.100000000000001" customHeight="1" x14ac:dyDescent="0.2">
      <c r="B98" s="37" t="s">
        <v>52</v>
      </c>
      <c r="C98" s="91">
        <v>0</v>
      </c>
      <c r="D98" s="85">
        <v>0</v>
      </c>
      <c r="E98" s="85">
        <v>20.92</v>
      </c>
      <c r="G98" s="40"/>
      <c r="L98" s="28"/>
      <c r="M98" s="28"/>
      <c r="R98" s="28"/>
    </row>
    <row r="99" spans="2:18" s="39" customFormat="1" ht="20.100000000000001" customHeight="1" x14ac:dyDescent="0.2">
      <c r="B99" s="37" t="s">
        <v>53</v>
      </c>
      <c r="C99" s="91" t="s">
        <v>34</v>
      </c>
      <c r="D99" s="85" t="s">
        <v>34</v>
      </c>
      <c r="E99" s="85">
        <v>0.02</v>
      </c>
      <c r="G99" s="40"/>
      <c r="L99" s="28"/>
      <c r="M99" s="28"/>
      <c r="R99" s="28"/>
    </row>
    <row r="100" spans="2:18" s="39" customFormat="1" ht="20.100000000000001" customHeight="1" x14ac:dyDescent="0.2">
      <c r="B100" s="37" t="s">
        <v>54</v>
      </c>
      <c r="C100" s="91" t="s">
        <v>34</v>
      </c>
      <c r="D100" s="85" t="s">
        <v>34</v>
      </c>
      <c r="E100" s="85">
        <v>0</v>
      </c>
      <c r="G100" s="40"/>
      <c r="L100" s="28"/>
      <c r="M100" s="28"/>
      <c r="R100" s="28"/>
    </row>
    <row r="101" spans="2:18" s="39" customFormat="1" ht="20.100000000000001" customHeight="1" x14ac:dyDescent="0.2">
      <c r="B101" s="41" t="s">
        <v>55</v>
      </c>
      <c r="C101" s="87">
        <f>SUM(C96:C100)</f>
        <v>26</v>
      </c>
      <c r="D101" s="87">
        <f t="shared" ref="D101:E101" si="3">SUM(D96:D100)</f>
        <v>1609.6</v>
      </c>
      <c r="E101" s="87">
        <f t="shared" si="3"/>
        <v>1653.27</v>
      </c>
      <c r="G101" s="40"/>
      <c r="L101" s="28"/>
      <c r="M101" s="28"/>
      <c r="R101" s="28"/>
    </row>
    <row r="102" spans="2:18" s="39" customFormat="1" ht="12.75" x14ac:dyDescent="0.2">
      <c r="B102" s="92" t="s">
        <v>63</v>
      </c>
      <c r="C102" s="93">
        <f>C94+C101</f>
        <v>174</v>
      </c>
      <c r="D102" s="93">
        <f t="shared" ref="D102" si="4">D94+D101</f>
        <v>50653.359999999993</v>
      </c>
      <c r="E102" s="93">
        <f>E94+E101+E95</f>
        <v>23469.32</v>
      </c>
      <c r="G102" s="40"/>
      <c r="L102" s="28"/>
      <c r="M102" s="28"/>
      <c r="R102" s="28"/>
    </row>
    <row r="103" spans="2:18" s="39" customFormat="1" ht="52.5" customHeight="1" x14ac:dyDescent="0.2">
      <c r="B103" s="94" t="s">
        <v>71</v>
      </c>
      <c r="C103" s="94"/>
      <c r="D103" s="94"/>
      <c r="E103" s="94"/>
      <c r="G103" s="40"/>
      <c r="L103" s="28"/>
      <c r="M103" s="28"/>
      <c r="R103" s="28"/>
    </row>
    <row r="104" spans="2:18" s="58" customFormat="1" ht="66.400000000000006" customHeight="1" x14ac:dyDescent="0.2">
      <c r="B104" s="95" t="str">
        <f>B55</f>
        <v xml:space="preserve">Źródło: Departament Wsparcia Krajowego
Data sporządzenia: 23.12.2022 r. 
Osoba odpowiedzialna za treść informacji: Katarzyna Kotańska p.o. Dyrektora Departamentu Analiz i Sprawozdawczości
Wykorzystanie danych możliwe za podaniem źródła.  </v>
      </c>
      <c r="C104" s="95"/>
      <c r="D104" s="95"/>
      <c r="E104" s="95"/>
      <c r="G104" s="96"/>
      <c r="L104" s="57"/>
      <c r="M104" s="57"/>
      <c r="R104" s="57"/>
    </row>
    <row r="105" spans="2:18" ht="32.65" customHeight="1" x14ac:dyDescent="0.2">
      <c r="B105" s="95" t="str">
        <f>B56</f>
        <v>Osoba udostępniająca informację: Izabela Florczyk
Data udostępnienia informacji: 28.12.2022 r.</v>
      </c>
      <c r="C105" s="95"/>
      <c r="D105" s="95"/>
      <c r="N105" s="4"/>
      <c r="O105" s="4"/>
      <c r="P105" s="4"/>
      <c r="Q105" s="4"/>
    </row>
    <row r="106" spans="2:18" ht="29.45" customHeight="1" x14ac:dyDescent="0.2">
      <c r="F106" s="4"/>
      <c r="G106" s="97"/>
      <c r="N106" s="4"/>
      <c r="O106" s="4"/>
      <c r="P106" s="4"/>
      <c r="Q106" s="4"/>
    </row>
    <row r="107" spans="2:18" ht="29.25" customHeight="1" x14ac:dyDescent="0.2">
      <c r="B107" s="98"/>
      <c r="F107" s="4"/>
      <c r="G107" s="9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ht="36" customHeight="1" x14ac:dyDescent="0.2">
      <c r="B108" s="98"/>
      <c r="F108" s="4"/>
      <c r="G108" s="9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ht="32.25" customHeight="1" x14ac:dyDescent="0.2">
      <c r="B109" s="98"/>
    </row>
    <row r="110" spans="2:18" ht="32.25" customHeight="1" x14ac:dyDescent="0.2">
      <c r="B110" s="98"/>
    </row>
    <row r="543" spans="5:18" ht="32.25" customHeight="1" x14ac:dyDescent="0.2">
      <c r="E543" s="99"/>
      <c r="F543" s="4"/>
      <c r="G543" s="9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5:18" ht="32.25" customHeight="1" x14ac:dyDescent="0.2">
      <c r="E544" s="99"/>
      <c r="F544" s="4"/>
      <c r="G544" s="9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5:18" ht="32.25" customHeight="1" x14ac:dyDescent="0.2">
      <c r="E545" s="99"/>
      <c r="F545" s="4"/>
      <c r="G545" s="9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55" spans="5:18" ht="32.25" customHeight="1" x14ac:dyDescent="0.25">
      <c r="E555" s="100"/>
    </row>
    <row r="556" spans="5:18" ht="32.25" customHeight="1" x14ac:dyDescent="0.2">
      <c r="E556" s="101"/>
    </row>
    <row r="566" spans="1:18" s="102" customFormat="1" ht="32.25" customHeight="1" x14ac:dyDescent="0.2">
      <c r="A566" s="4"/>
      <c r="B566" s="4"/>
      <c r="C566" s="4"/>
      <c r="D566" s="4"/>
      <c r="F566" s="103"/>
      <c r="G566" s="104"/>
      <c r="H566" s="103"/>
      <c r="I566" s="103"/>
      <c r="J566" s="103"/>
      <c r="K566" s="103"/>
      <c r="L566" s="105"/>
      <c r="M566" s="105"/>
      <c r="N566" s="105"/>
      <c r="O566" s="105"/>
      <c r="P566" s="105"/>
      <c r="Q566" s="105"/>
      <c r="R566" s="105"/>
    </row>
    <row r="585" spans="5:18" ht="32.25" customHeight="1" x14ac:dyDescent="0.25">
      <c r="E585" s="100"/>
      <c r="F585" s="4"/>
      <c r="G585" s="9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5:18" ht="32.25" customHeight="1" x14ac:dyDescent="0.2">
      <c r="E586" s="101"/>
      <c r="F586" s="4"/>
      <c r="G586" s="9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96" spans="5:18" ht="32.25" customHeight="1" x14ac:dyDescent="0.2">
      <c r="E596" s="102"/>
      <c r="F596" s="4"/>
      <c r="G596" s="9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606" spans="5:18" ht="32.25" customHeight="1" x14ac:dyDescent="0.2">
      <c r="E606" s="99"/>
      <c r="F606" s="4"/>
      <c r="G606" s="9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16" spans="5:18" ht="32.25" customHeight="1" x14ac:dyDescent="0.25">
      <c r="E616" s="100"/>
      <c r="F616" s="4"/>
      <c r="G616" s="9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5:18" ht="32.25" customHeight="1" x14ac:dyDescent="0.2">
      <c r="E617" s="101"/>
      <c r="F617" s="4"/>
      <c r="G617" s="9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27" spans="5:18" ht="32.25" customHeight="1" x14ac:dyDescent="0.2">
      <c r="E627" s="102"/>
      <c r="F627" s="4"/>
      <c r="G627" s="9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36" spans="5:18" ht="32.25" customHeight="1" x14ac:dyDescent="0.2">
      <c r="E636" s="99"/>
      <c r="F636" s="4"/>
      <c r="G636" s="9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44" spans="1:18" ht="32.25" customHeight="1" x14ac:dyDescent="0.2">
      <c r="A644" s="106"/>
      <c r="F644" s="4"/>
      <c r="G644" s="9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">
      <c r="A645" s="99"/>
      <c r="F645" s="4"/>
      <c r="G645" s="9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5">
      <c r="A646" s="107"/>
      <c r="E646" s="100"/>
      <c r="F646" s="4"/>
      <c r="G646" s="9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107"/>
      <c r="E647" s="101"/>
      <c r="F647" s="4"/>
      <c r="G647" s="9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108"/>
      <c r="F648" s="4"/>
      <c r="G648" s="9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109"/>
      <c r="F649" s="4"/>
      <c r="G649" s="9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32.25" customHeight="1" x14ac:dyDescent="0.2">
      <c r="A650" s="109"/>
      <c r="F650" s="4"/>
      <c r="G650" s="9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32.25" customHeight="1" x14ac:dyDescent="0.2">
      <c r="A651" s="109"/>
      <c r="F651" s="4"/>
      <c r="G651" s="9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32.25" customHeight="1" x14ac:dyDescent="0.2">
      <c r="A652" s="109"/>
      <c r="F652" s="4"/>
      <c r="G652" s="9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32.25" customHeight="1" x14ac:dyDescent="0.2">
      <c r="A653" s="109"/>
      <c r="F653" s="4"/>
      <c r="G653" s="9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7" spans="1:18" ht="32.25" customHeight="1" x14ac:dyDescent="0.2">
      <c r="E657" s="102"/>
      <c r="F657" s="4"/>
      <c r="G657" s="9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66" spans="1:18" ht="32.25" customHeight="1" x14ac:dyDescent="0.2">
      <c r="A666" s="102"/>
      <c r="F666" s="4"/>
      <c r="G666" s="9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75" spans="1:18" ht="32.25" customHeight="1" x14ac:dyDescent="0.2">
      <c r="A675" s="99"/>
      <c r="F675" s="4"/>
      <c r="G675" s="9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107"/>
      <c r="F676" s="4"/>
      <c r="G676" s="9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107"/>
      <c r="F677" s="4"/>
      <c r="G677" s="9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108"/>
      <c r="F678" s="4"/>
      <c r="G678" s="9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109"/>
      <c r="F679" s="4"/>
      <c r="G679" s="9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32.25" customHeight="1" x14ac:dyDescent="0.2">
      <c r="A680" s="109"/>
      <c r="F680" s="4"/>
      <c r="G680" s="9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32.25" customHeight="1" x14ac:dyDescent="0.2">
      <c r="A681" s="109"/>
      <c r="F681" s="4"/>
      <c r="G681" s="9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32.25" customHeight="1" x14ac:dyDescent="0.2">
      <c r="A682" s="109"/>
      <c r="F682" s="4"/>
      <c r="G682" s="9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32.25" customHeight="1" x14ac:dyDescent="0.2">
      <c r="A683" s="109"/>
      <c r="F683" s="4"/>
      <c r="G683" s="9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96" spans="1:18" ht="32.25" customHeight="1" x14ac:dyDescent="0.2">
      <c r="A696" s="102"/>
      <c r="F696" s="4"/>
      <c r="G696" s="9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705" spans="1:18" ht="32.25" customHeight="1" x14ac:dyDescent="0.2">
      <c r="A705" s="106"/>
      <c r="F705" s="4"/>
      <c r="G705" s="9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107"/>
      <c r="F706" s="4"/>
      <c r="G706" s="9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107"/>
      <c r="F707" s="4"/>
      <c r="G707" s="9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108"/>
      <c r="F708" s="4"/>
      <c r="G708" s="9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109"/>
      <c r="F709" s="4"/>
      <c r="G709" s="9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32.25" customHeight="1" x14ac:dyDescent="0.2">
      <c r="A710" s="109"/>
      <c r="F710" s="4"/>
      <c r="G710" s="9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32.25" customHeight="1" x14ac:dyDescent="0.2">
      <c r="A711" s="109"/>
      <c r="F711" s="4"/>
      <c r="G711" s="9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32.25" customHeight="1" x14ac:dyDescent="0.2">
      <c r="A712" s="109"/>
      <c r="F712" s="4"/>
      <c r="G712" s="9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32.25" customHeight="1" x14ac:dyDescent="0.2">
      <c r="A713" s="109"/>
      <c r="F713" s="4"/>
      <c r="G713" s="9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26" spans="1:18" ht="32.25" customHeight="1" x14ac:dyDescent="0.2">
      <c r="A726" s="102"/>
      <c r="F726" s="4"/>
      <c r="G726" s="9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35" spans="1:18" ht="32.25" customHeight="1" x14ac:dyDescent="0.2">
      <c r="A735" s="106"/>
      <c r="F735" s="4"/>
      <c r="G735" s="9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107"/>
      <c r="F736" s="4"/>
      <c r="G736" s="9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107"/>
      <c r="F737" s="4"/>
      <c r="G737" s="9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108"/>
      <c r="F738" s="4"/>
      <c r="G738" s="9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109"/>
      <c r="F739" s="4"/>
      <c r="G739" s="9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32.25" customHeight="1" x14ac:dyDescent="0.2">
      <c r="A740" s="109"/>
      <c r="F740" s="4"/>
      <c r="G740" s="9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32.25" customHeight="1" x14ac:dyDescent="0.2">
      <c r="A741" s="109"/>
      <c r="F741" s="4"/>
      <c r="G741" s="9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32.25" customHeight="1" x14ac:dyDescent="0.2">
      <c r="A742" s="109"/>
      <c r="F742" s="4"/>
      <c r="G742" s="9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32.25" customHeight="1" x14ac:dyDescent="0.2">
      <c r="A743" s="109"/>
      <c r="F743" s="4"/>
      <c r="G743" s="9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56" spans="1:18" ht="32.25" customHeight="1" x14ac:dyDescent="0.2">
      <c r="A756" s="102"/>
      <c r="F756" s="4"/>
      <c r="G756" s="9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</sheetData>
  <mergeCells count="16">
    <mergeCell ref="B73:E73"/>
    <mergeCell ref="B103:E103"/>
    <mergeCell ref="B104:E104"/>
    <mergeCell ref="B105:D105"/>
    <mergeCell ref="B54:E54"/>
    <mergeCell ref="B55:E55"/>
    <mergeCell ref="B56:D56"/>
    <mergeCell ref="B57:C57"/>
    <mergeCell ref="B58:B59"/>
    <mergeCell ref="D58:D59"/>
    <mergeCell ref="B1:C1"/>
    <mergeCell ref="B2:B3"/>
    <mergeCell ref="D2:D3"/>
    <mergeCell ref="F8:F9"/>
    <mergeCell ref="B22:D22"/>
    <mergeCell ref="B23:E2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2022-12-23T08:19:38Z</dcterms:created>
  <dcterms:modified xsi:type="dcterms:W3CDTF">2022-12-23T08:23:29Z</dcterms:modified>
</cp:coreProperties>
</file>