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2-22\Dane publiczne - 2022-12-31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3" i="1"/>
  <c r="E100" i="1"/>
  <c r="D100" i="1"/>
  <c r="E93" i="1"/>
  <c r="E101" i="1" s="1"/>
  <c r="D93" i="1"/>
  <c r="D101" i="1" s="1"/>
  <c r="C93" i="1"/>
  <c r="C101" i="1" s="1"/>
  <c r="C70" i="1"/>
  <c r="D55" i="1"/>
  <c r="C55" i="1"/>
  <c r="E54" i="1"/>
  <c r="D54" i="1"/>
  <c r="C54" i="1"/>
  <c r="E47" i="1"/>
  <c r="E55" i="1" s="1"/>
  <c r="D47" i="1"/>
  <c r="C47" i="1"/>
  <c r="C23" i="1"/>
</calcChain>
</file>

<file path=xl/sharedStrings.xml><?xml version="1.0" encoding="utf-8"?>
<sst xmlns="http://schemas.openxmlformats.org/spreadsheetml/2006/main" count="178" uniqueCount="73">
  <si>
    <t>Informacja o realizacji pozostałych form pomocy krajowej  w roku 2022 r.</t>
  </si>
  <si>
    <t>Forma pomocy</t>
  </si>
  <si>
    <t>Kwota</t>
  </si>
  <si>
    <t>[tys. zł]</t>
  </si>
  <si>
    <t>Dofinansowanie zakupu nawozów mineralnych</t>
  </si>
  <si>
    <t>Pomoc fin. w zakresie wsparcia fin. rodziny, której zagraża utrata płynności fin. w związku z wyst. w gosp. szkód spowod. wyst. w 2022 r. suszy,gradu,deszczu nawalnego,ujemnych sk. przezimowania,przymrozków wios.,powodzi,huraganu,pioruna,obsunięcia ziemi/lawiny</t>
  </si>
  <si>
    <t>Pomoc dla producentów hodujących lochy</t>
  </si>
  <si>
    <t>Pomoc fin. dla prod. rolnych, w których gosp. rolnych powstały szkody w uprawach rolnych spowodowane wyst. w 2021 r. gradu, deszczu nawalnego, ujemnych skutków przezimowania,przymrozków wiosennych, powodzi, huraganu, pioruna, obsunięcia się ziemi, lawiny/suszy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</si>
  <si>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</si>
  <si>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</si>
  <si>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</si>
  <si>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         zobowiązania 2021 r. płatne w 2022 r. – realizacja umów zawartych na 2021 r. w ramach planu 2021</t>
  </si>
  <si>
    <t>Pomoc dla Kół Gospodyń Wiejskich</t>
  </si>
  <si>
    <t>Wypłaty ekwiwalentów dla właściciela gruntów rolnych prowadzących uprawy leśne</t>
  </si>
  <si>
    <t>Dopłaty krajowe do materiału siewnego</t>
  </si>
  <si>
    <t>Pomoc de minimis dla podmiotów prowadzących działalność nadzorowaną w zakresie utrzymywania pszczół</t>
  </si>
  <si>
    <t>Pomoc dla producenta rolnego, któremu zagraża utrata płynności fin. w związku z uzyskaniem obniżonego dochodu z tytułu uprawy chmielu w 2020 r. lub 2021 r</t>
  </si>
  <si>
    <t>Refundacja na dostosowanie gospodarstw do wymogów utrzymywania świń - bioasekuracja</t>
  </si>
  <si>
    <t>Pomoc dla producentów świń w związku z zakazem utrzymywania lub wprowadzania do gospodarstwa świń</t>
  </si>
  <si>
    <t>Pomoc dla producentów mleka, którzy w latach 2018-2020 nie otrzymali zapłaty za sprzedane mleko</t>
  </si>
  <si>
    <t>Pomoc finansowa dla właściciela albo współwłaściciela statku rybackiego na rozpoczęcie nowej działalności gospodarczej</t>
  </si>
  <si>
    <t xml:space="preserve">Pomoc jednorazowa, szkody w wyniku: suszy, huraganu, gradu, covid… w 2019 r.; ryby- susza lub powódź w 2019 r.; </t>
  </si>
  <si>
    <t xml:space="preserve">Realizacja udzielonych poręczeń i gwarancji kredytowych, w tym realizacja poręczeń spłaty kredytów studenckich 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</si>
  <si>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</si>
  <si>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</si>
  <si>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</si>
  <si>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</si>
  <si>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</si>
  <si>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</si>
  <si>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</si>
  <si>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-</t>
  </si>
  <si>
    <t>RR</t>
  </si>
  <si>
    <t>KPS</t>
  </si>
  <si>
    <t>Z</t>
  </si>
  <si>
    <t>MRcsk</t>
  </si>
  <si>
    <t>KR</t>
  </si>
  <si>
    <t>KSP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</si>
  <si>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</si>
  <si>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</si>
  <si>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</si>
  <si>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</si>
  <si>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</si>
  <si>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</si>
  <si>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</si>
  <si>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</si>
  <si>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</si>
  <si>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</si>
  <si>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</si>
  <si>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</si>
  <si>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</si>
  <si>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</si>
  <si>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</si>
  <si>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</si>
  <si>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</si>
  <si>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</si>
  <si>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</si>
  <si>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</si>
  <si>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</si>
  <si>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</si>
  <si>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 xml:space="preserve">* Z uwagi na przekazywanie danych do ARiMR przez banki do 15 dnia miesiąca za miesiąc poprzedni, w opracowaniu zestawiono dane do 30 listopada 2022 r.  Dane dotyczące dopłat prezentowane w układzie kasowym.
</t>
  </si>
  <si>
    <t xml:space="preserve">Źródło: Departament Wsparcia Krajowego
Data sporządzenia: 25.01.2023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</si>
  <si>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27.01.2023 r.</t>
    </r>
  </si>
  <si>
    <t>Informacja o realizacji działań z zakresu pomocy krajowej 
w grudniu 2022 r.*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</si>
  <si>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</si>
  <si>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Wypłaty ekwiwalentów dla właść. gruntów rolnych prowadzących uprawy leśne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</si>
  <si>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</si>
  <si>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</si>
  <si>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>* dane prezentowane w układzie kasowym. Źródło: Departament Wsparcia Krajowego</t>
  </si>
  <si>
    <t>Liczba i kwota dopłat do kredytów preferencyjnych udzielonych 
w listopadzie 2022 r.
(wg linii kredytowych)*</t>
  </si>
  <si>
    <t>Forma pomocy 
Linia kredytowa 
(Symbol)</t>
  </si>
  <si>
    <t>Kwota udzielonych kredytów [tys. PLN]</t>
  </si>
  <si>
    <t>Dopłaty ARiMR do oprocentowania kredytów ** [tys. zł]</t>
  </si>
  <si>
    <t>* z uwagi na przekazywanie danych do ARiMR przez banki do 15 dnia miesiąca za miesiąc poprzedni, w opracowaniu zestawiono dane do dnia 30 listopada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</si>
</sst>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4"/>
      <name val="Cambria"/>
      <family val="1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1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4" fontId="12" fillId="3" borderId="6" xfId="4" applyNumberFormat="1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/>
    <xf numFmtId="0" fontId="14" fillId="0" borderId="7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165" fontId="12" fillId="4" borderId="6" xfId="1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1" fontId="3" fillId="0" borderId="6" xfId="2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" fontId="18" fillId="0" borderId="6" xfId="0" applyNumberFormat="1" applyFont="1" applyFill="1" applyBorder="1" applyAlignment="1">
      <alignment horizontal="right" vertical="center" wrapText="1"/>
    </xf>
    <xf numFmtId="165" fontId="18" fillId="0" borderId="6" xfId="1" applyNumberFormat="1" applyFont="1" applyFill="1" applyBorder="1" applyAlignment="1">
      <alignment horizontal="right" vertical="center" wrapText="1"/>
    </xf>
    <xf numFmtId="1" fontId="12" fillId="0" borderId="6" xfId="0" applyNumberFormat="1" applyFont="1" applyFill="1" applyBorder="1" applyAlignment="1">
      <alignment horizontal="right" vertical="center" wrapText="1"/>
    </xf>
    <xf numFmtId="165" fontId="12" fillId="0" borderId="6" xfId="1" applyNumberFormat="1" applyFont="1" applyFill="1" applyBorder="1" applyAlignment="1">
      <alignment horizontal="right" vertical="center" wrapText="1"/>
    </xf>
    <xf numFmtId="3" fontId="12" fillId="3" borderId="6" xfId="4" applyNumberFormat="1" applyFont="1" applyFill="1" applyBorder="1" applyAlignment="1">
      <alignment vertical="center"/>
    </xf>
    <xf numFmtId="164" fontId="12" fillId="3" borderId="6" xfId="1" applyFont="1" applyFill="1" applyBorder="1" applyAlignment="1">
      <alignment vertical="center"/>
    </xf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/>
    <xf numFmtId="0" fontId="3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4" fontId="23" fillId="0" borderId="6" xfId="0" applyNumberFormat="1" applyFont="1" applyFill="1" applyBorder="1" applyAlignment="1">
      <alignment horizontal="right" vertical="center" wrapText="1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23" fillId="0" borderId="6" xfId="0" applyFont="1" applyFill="1" applyBorder="1" applyAlignment="1">
      <alignment horizontal="right" vertical="center" wrapText="1"/>
    </xf>
    <xf numFmtId="0" fontId="24" fillId="5" borderId="6" xfId="0" applyFont="1" applyFill="1" applyBorder="1" applyAlignment="1">
      <alignment horizontal="left" vertical="center" wrapText="1"/>
    </xf>
    <xf numFmtId="164" fontId="11" fillId="5" borderId="6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8" fillId="0" borderId="0" xfId="2" applyFont="1" applyFill="1"/>
    <xf numFmtId="0" fontId="25" fillId="0" borderId="1" xfId="0" applyFont="1" applyFill="1" applyBorder="1" applyAlignment="1">
      <alignment horizontal="center" vertical="center" wrapText="1"/>
    </xf>
    <xf numFmtId="0" fontId="26" fillId="2" borderId="3" xfId="3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/>
    </xf>
    <xf numFmtId="164" fontId="28" fillId="0" borderId="6" xfId="1" applyFont="1" applyFill="1" applyBorder="1" applyAlignment="1">
      <alignment horizontal="center" vertical="center" wrapText="1"/>
    </xf>
    <xf numFmtId="4" fontId="28" fillId="0" borderId="6" xfId="0" applyNumberFormat="1" applyFont="1" applyFill="1" applyBorder="1" applyAlignment="1">
      <alignment horizontal="right" vertical="center" wrapText="1"/>
    </xf>
    <xf numFmtId="0" fontId="29" fillId="4" borderId="6" xfId="0" applyFont="1" applyFill="1" applyBorder="1" applyAlignment="1">
      <alignment horizontal="center" vertical="center" wrapText="1"/>
    </xf>
    <xf numFmtId="3" fontId="29" fillId="4" borderId="6" xfId="0" applyNumberFormat="1" applyFont="1" applyFill="1" applyBorder="1" applyAlignment="1">
      <alignment horizontal="center" vertical="center" wrapText="1"/>
    </xf>
    <xf numFmtId="164" fontId="29" fillId="4" borderId="6" xfId="1" applyFont="1" applyFill="1" applyBorder="1" applyAlignment="1">
      <alignment horizontal="center" vertical="center" wrapText="1"/>
    </xf>
    <xf numFmtId="164" fontId="29" fillId="4" borderId="6" xfId="1" applyFont="1" applyFill="1" applyBorder="1" applyAlignment="1">
      <alignment horizontal="right" vertical="center" wrapText="1"/>
    </xf>
    <xf numFmtId="4" fontId="29" fillId="4" borderId="6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3" fontId="28" fillId="0" borderId="6" xfId="0" applyNumberFormat="1" applyFont="1" applyFill="1" applyBorder="1" applyAlignment="1">
      <alignment horizontal="center" vertical="center" wrapText="1"/>
    </xf>
    <xf numFmtId="3" fontId="29" fillId="4" borderId="6" xfId="0" applyNumberFormat="1" applyFont="1" applyFill="1" applyBorder="1" applyAlignment="1">
      <alignment horizontal="right" vertical="center" wrapText="1"/>
    </xf>
    <xf numFmtId="0" fontId="6" fillId="5" borderId="6" xfId="4" applyFont="1" applyFill="1" applyBorder="1" applyAlignment="1">
      <alignment horizontal="center" vertical="center"/>
    </xf>
    <xf numFmtId="3" fontId="6" fillId="5" borderId="6" xfId="4" applyNumberFormat="1" applyFont="1" applyFill="1" applyBorder="1" applyAlignment="1">
      <alignment horizontal="center" vertical="center"/>
    </xf>
    <xf numFmtId="4" fontId="6" fillId="5" borderId="6" xfId="4" applyNumberFormat="1" applyFont="1" applyFill="1" applyBorder="1" applyAlignment="1">
      <alignment horizontal="right" vertical="center"/>
    </xf>
    <xf numFmtId="3" fontId="6" fillId="5" borderId="6" xfId="4" applyNumberFormat="1" applyFont="1" applyFill="1" applyBorder="1" applyAlignment="1">
      <alignment horizontal="right" vertical="center"/>
    </xf>
    <xf numFmtId="0" fontId="30" fillId="0" borderId="7" xfId="4" applyFont="1" applyFill="1" applyBorder="1" applyAlignment="1">
      <alignment horizontal="left" vertical="top" wrapText="1"/>
    </xf>
    <xf numFmtId="0" fontId="30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31" fillId="0" borderId="0" xfId="2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6" fillId="0" borderId="0" xfId="2" applyFont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/>
    <xf numFmtId="0" fontId="31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55"/>
  <sheetViews>
    <sheetView showGridLines="0" tabSelected="1" view="pageBreakPreview" zoomScale="81" zoomScaleNormal="85" zoomScaleSheetLayoutView="81" workbookViewId="0">
      <selection activeCell="B43" sqref="B43"/>
    </sheetView>
  </sheetViews>
  <sheetFormatPr defaultRowHeight="32.25" customHeight="1" x14ac:dyDescent="0.2"/>
  <cols>
    <col min="1" max="1" width="2.28515625" style="4" customWidth="1"/>
    <col min="2" max="2" width="100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27" bestFit="1" customWidth="1"/>
    <col min="7" max="7" width="22.7109375" style="28" customWidth="1"/>
    <col min="8" max="11" width="9.140625" style="27"/>
    <col min="12" max="18" width="9.140625" style="29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2617105.2599999998</v>
      </c>
      <c r="D4" s="15"/>
      <c r="E4" s="16"/>
      <c r="F4" s="16"/>
      <c r="G4" s="16"/>
      <c r="H4" s="17"/>
    </row>
    <row r="5" spans="2:18" s="18" customFormat="1" ht="43.5" customHeight="1" x14ac:dyDescent="0.2">
      <c r="B5" s="13" t="s">
        <v>5</v>
      </c>
      <c r="C5" s="14">
        <v>591398.6</v>
      </c>
      <c r="D5" s="15"/>
      <c r="E5" s="16"/>
      <c r="F5" s="16"/>
      <c r="G5" s="16"/>
      <c r="H5" s="17"/>
    </row>
    <row r="6" spans="2:18" s="18" customFormat="1" ht="49.5" customHeight="1" x14ac:dyDescent="0.2">
      <c r="B6" s="13" t="s">
        <v>6</v>
      </c>
      <c r="C6" s="14">
        <v>442992</v>
      </c>
      <c r="D6" s="15"/>
      <c r="E6" s="16"/>
      <c r="F6" s="16"/>
      <c r="G6" s="16"/>
      <c r="H6" s="17"/>
    </row>
    <row r="7" spans="2:18" s="18" customFormat="1" ht="52.5" customHeight="1" x14ac:dyDescent="0.2">
      <c r="B7" s="13" t="s">
        <v>7</v>
      </c>
      <c r="C7" s="19">
        <v>348261.81</v>
      </c>
      <c r="D7" s="15"/>
      <c r="E7" s="16"/>
      <c r="F7" s="20"/>
      <c r="G7" s="20"/>
      <c r="H7" s="17"/>
    </row>
    <row r="8" spans="2:18" s="18" customFormat="1" ht="35.25" customHeight="1" x14ac:dyDescent="0.2">
      <c r="B8" s="21" t="s">
        <v>8</v>
      </c>
      <c r="C8" s="22">
        <v>244768.8</v>
      </c>
      <c r="D8" s="15"/>
      <c r="E8" s="16"/>
      <c r="F8" s="20"/>
      <c r="G8" s="20"/>
      <c r="H8" s="17"/>
    </row>
    <row r="9" spans="2:18" s="18" customFormat="1" ht="35.25" customHeight="1" x14ac:dyDescent="0.2">
      <c r="B9" s="21" t="s">
        <v>9</v>
      </c>
      <c r="C9" s="22">
        <v>154999.98000000001</v>
      </c>
      <c r="D9" s="15"/>
      <c r="E9" s="16"/>
      <c r="F9" s="20"/>
      <c r="G9" s="20"/>
      <c r="H9" s="17"/>
    </row>
    <row r="10" spans="2:18" s="18" customFormat="1" ht="35.25" customHeight="1" x14ac:dyDescent="0.2">
      <c r="B10" s="21" t="s">
        <v>10</v>
      </c>
      <c r="C10" s="22">
        <v>150999.29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1" t="s">
        <v>11</v>
      </c>
      <c r="C11" s="22">
        <v>23510.91</v>
      </c>
      <c r="D11" s="15"/>
      <c r="E11" s="16"/>
      <c r="F11" s="20"/>
      <c r="G11" s="20"/>
      <c r="H11" s="17"/>
    </row>
    <row r="12" spans="2:18" s="18" customFormat="1" ht="39" customHeight="1" x14ac:dyDescent="0.2">
      <c r="B12" s="21" t="s">
        <v>12</v>
      </c>
      <c r="C12" s="23">
        <v>62603.98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1" t="s">
        <v>13</v>
      </c>
      <c r="C13" s="23">
        <v>44252.480000000003</v>
      </c>
      <c r="D13" s="15"/>
      <c r="E13" s="16"/>
      <c r="F13" s="20"/>
      <c r="G13" s="20"/>
      <c r="H13" s="17"/>
    </row>
    <row r="14" spans="2:18" s="18" customFormat="1" ht="35.25" customHeight="1" x14ac:dyDescent="0.2">
      <c r="B14" s="21" t="s">
        <v>14</v>
      </c>
      <c r="C14" s="23">
        <v>43112.62</v>
      </c>
      <c r="D14" s="15"/>
      <c r="E14" s="16"/>
      <c r="F14" s="20"/>
      <c r="G14" s="20"/>
      <c r="H14" s="17"/>
    </row>
    <row r="15" spans="2:18" s="18" customFormat="1" ht="35.25" customHeight="1" x14ac:dyDescent="0.2">
      <c r="B15" s="21" t="s">
        <v>15</v>
      </c>
      <c r="C15" s="23">
        <v>23364.38</v>
      </c>
      <c r="D15" s="15"/>
      <c r="E15" s="16"/>
      <c r="F15" s="20"/>
      <c r="G15" s="20"/>
      <c r="H15" s="17"/>
    </row>
    <row r="16" spans="2:18" s="18" customFormat="1" ht="32.25" customHeight="1" x14ac:dyDescent="0.2">
      <c r="B16" s="21" t="s">
        <v>16</v>
      </c>
      <c r="C16" s="23">
        <v>10615.62</v>
      </c>
      <c r="D16" s="15"/>
      <c r="E16" s="16"/>
      <c r="F16" s="20"/>
      <c r="G16" s="20"/>
      <c r="H16" s="17"/>
    </row>
    <row r="17" spans="2:18" s="18" customFormat="1" ht="32.25" customHeight="1" x14ac:dyDescent="0.2">
      <c r="B17" s="24" t="s">
        <v>17</v>
      </c>
      <c r="C17" s="23">
        <v>9082.18</v>
      </c>
      <c r="D17" s="15"/>
      <c r="E17" s="16"/>
      <c r="F17" s="20"/>
      <c r="G17" s="20"/>
      <c r="H17" s="17"/>
    </row>
    <row r="18" spans="2:18" s="18" customFormat="1" ht="32.25" customHeight="1" x14ac:dyDescent="0.2">
      <c r="B18" s="24" t="s">
        <v>18</v>
      </c>
      <c r="C18" s="23">
        <v>4726.3900000000003</v>
      </c>
      <c r="D18" s="15"/>
      <c r="E18" s="16"/>
      <c r="F18" s="20"/>
      <c r="G18" s="20"/>
      <c r="H18" s="17"/>
    </row>
    <row r="19" spans="2:18" s="18" customFormat="1" ht="32.25" customHeight="1" x14ac:dyDescent="0.2">
      <c r="B19" s="24" t="s">
        <v>19</v>
      </c>
      <c r="C19" s="23">
        <v>4084.97</v>
      </c>
      <c r="D19" s="15"/>
      <c r="E19" s="16"/>
      <c r="F19" s="20"/>
      <c r="G19" s="20"/>
      <c r="H19" s="17"/>
    </row>
    <row r="20" spans="2:18" s="18" customFormat="1" ht="32.25" customHeight="1" x14ac:dyDescent="0.2">
      <c r="B20" s="24" t="s">
        <v>20</v>
      </c>
      <c r="C20" s="23">
        <v>3752.09</v>
      </c>
      <c r="D20" s="15"/>
      <c r="E20" s="16"/>
      <c r="F20" s="20"/>
      <c r="G20" s="20"/>
      <c r="H20" s="17"/>
    </row>
    <row r="21" spans="2:18" s="18" customFormat="1" ht="32.25" customHeight="1" x14ac:dyDescent="0.2">
      <c r="B21" s="24" t="s">
        <v>21</v>
      </c>
      <c r="C21" s="23">
        <v>718.39</v>
      </c>
      <c r="D21" s="15"/>
      <c r="E21" s="16"/>
      <c r="F21" s="20"/>
      <c r="G21" s="20"/>
      <c r="H21" s="17"/>
    </row>
    <row r="22" spans="2:18" s="18" customFormat="1" ht="30" customHeight="1" x14ac:dyDescent="0.2">
      <c r="B22" s="21" t="s">
        <v>22</v>
      </c>
      <c r="C22" s="23">
        <v>13.91</v>
      </c>
      <c r="D22" s="25"/>
      <c r="E22" s="20"/>
      <c r="F22" s="16"/>
      <c r="G22" s="16"/>
      <c r="H22" s="17"/>
    </row>
    <row r="23" spans="2:18" ht="32.25" customHeight="1" x14ac:dyDescent="0.2">
      <c r="B23" s="26" t="s">
        <v>23</v>
      </c>
      <c r="C23" s="26">
        <f>SUM(C4:C22)</f>
        <v>4780363.66</v>
      </c>
    </row>
    <row r="24" spans="2:18" ht="26.25" customHeight="1" x14ac:dyDescent="0.2">
      <c r="B24" s="30" t="s">
        <v>24</v>
      </c>
      <c r="C24" s="30"/>
      <c r="D24" s="31"/>
      <c r="E24" s="32"/>
      <c r="F24" s="33"/>
      <c r="G24" s="33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52.5" customHeight="1" x14ac:dyDescent="0.2">
      <c r="B25" s="34" t="s">
        <v>25</v>
      </c>
      <c r="C25" s="34"/>
      <c r="D25" s="34"/>
      <c r="E25" s="34"/>
      <c r="L25" s="4"/>
      <c r="M25" s="4"/>
      <c r="N25" s="4"/>
      <c r="O25" s="4"/>
      <c r="P25" s="4"/>
      <c r="Q25" s="4"/>
      <c r="R25" s="4"/>
    </row>
    <row r="26" spans="2:18" ht="36.950000000000003" customHeight="1" x14ac:dyDescent="0.2">
      <c r="B26" s="35" t="s">
        <v>1</v>
      </c>
      <c r="C26" s="35" t="s">
        <v>26</v>
      </c>
      <c r="D26" s="35" t="s">
        <v>27</v>
      </c>
      <c r="E26" s="35" t="s">
        <v>28</v>
      </c>
      <c r="N26" s="4"/>
      <c r="O26" s="4"/>
      <c r="P26" s="4"/>
      <c r="Q26" s="4"/>
    </row>
    <row r="27" spans="2:18" ht="16.899999999999999" customHeight="1" x14ac:dyDescent="0.2">
      <c r="B27" s="36" t="s">
        <v>29</v>
      </c>
      <c r="C27" s="37" t="s">
        <v>30</v>
      </c>
      <c r="D27" s="37" t="s">
        <v>30</v>
      </c>
      <c r="E27" s="37">
        <v>52.9</v>
      </c>
      <c r="N27" s="4"/>
      <c r="O27" s="4"/>
      <c r="P27" s="4"/>
      <c r="Q27" s="4"/>
    </row>
    <row r="28" spans="2:18" ht="16.899999999999999" customHeight="1" x14ac:dyDescent="0.2">
      <c r="B28" s="36" t="s">
        <v>31</v>
      </c>
      <c r="C28" s="37">
        <v>309</v>
      </c>
      <c r="D28" s="37">
        <v>157296.69</v>
      </c>
      <c r="E28" s="37">
        <v>19059.91</v>
      </c>
      <c r="N28" s="4"/>
      <c r="O28" s="4"/>
      <c r="P28" s="4"/>
      <c r="Q28" s="4"/>
    </row>
    <row r="29" spans="2:18" ht="16.899999999999999" customHeight="1" x14ac:dyDescent="0.2">
      <c r="B29" s="36" t="s">
        <v>32</v>
      </c>
      <c r="C29" s="37">
        <v>1</v>
      </c>
      <c r="D29" s="37">
        <v>300</v>
      </c>
      <c r="E29" s="37">
        <v>9.1199999999999992</v>
      </c>
      <c r="N29" s="4"/>
      <c r="O29" s="4"/>
      <c r="P29" s="4"/>
      <c r="Q29" s="4"/>
    </row>
    <row r="30" spans="2:18" ht="16.899999999999999" customHeight="1" x14ac:dyDescent="0.2">
      <c r="B30" s="36" t="s">
        <v>33</v>
      </c>
      <c r="C30" s="37">
        <v>873</v>
      </c>
      <c r="D30" s="37">
        <v>251901.57</v>
      </c>
      <c r="E30" s="37">
        <v>22343.89</v>
      </c>
      <c r="N30" s="4"/>
      <c r="O30" s="4"/>
      <c r="P30" s="4"/>
      <c r="Q30" s="4"/>
    </row>
    <row r="31" spans="2:18" ht="16.899999999999999" customHeight="1" x14ac:dyDescent="0.2">
      <c r="B31" s="36" t="s">
        <v>34</v>
      </c>
      <c r="C31" s="37">
        <v>99</v>
      </c>
      <c r="D31" s="37">
        <v>17595.84</v>
      </c>
      <c r="E31" s="37">
        <v>6698.09</v>
      </c>
      <c r="N31" s="4"/>
      <c r="O31" s="4"/>
      <c r="P31" s="4"/>
      <c r="Q31" s="4"/>
    </row>
    <row r="32" spans="2:18" ht="16.899999999999999" customHeight="1" x14ac:dyDescent="0.2">
      <c r="B32" s="36" t="s">
        <v>35</v>
      </c>
      <c r="C32" s="37" t="s">
        <v>30</v>
      </c>
      <c r="D32" s="37" t="s">
        <v>30</v>
      </c>
      <c r="E32" s="37">
        <v>1.54</v>
      </c>
      <c r="N32" s="4"/>
      <c r="O32" s="4"/>
      <c r="P32" s="4"/>
      <c r="Q32" s="4"/>
    </row>
    <row r="33" spans="2:18" ht="16.899999999999999" customHeight="1" x14ac:dyDescent="0.2">
      <c r="B33" s="36" t="s">
        <v>36</v>
      </c>
      <c r="C33" s="37" t="s">
        <v>30</v>
      </c>
      <c r="D33" s="37" t="s">
        <v>30</v>
      </c>
      <c r="E33" s="37">
        <v>12.25</v>
      </c>
      <c r="N33" s="4"/>
      <c r="O33" s="4"/>
      <c r="P33" s="4"/>
      <c r="Q33" s="4"/>
    </row>
    <row r="34" spans="2:18" ht="16.899999999999999" customHeight="1" x14ac:dyDescent="0.2">
      <c r="B34" s="36" t="s">
        <v>37</v>
      </c>
      <c r="C34" s="37" t="s">
        <v>30</v>
      </c>
      <c r="D34" s="37" t="s">
        <v>30</v>
      </c>
      <c r="E34" s="37">
        <v>79.31</v>
      </c>
      <c r="N34" s="4"/>
      <c r="O34" s="4"/>
      <c r="P34" s="4"/>
      <c r="Q34" s="4"/>
    </row>
    <row r="35" spans="2:18" ht="16.899999999999999" customHeight="1" x14ac:dyDescent="0.2">
      <c r="B35" s="36" t="s">
        <v>38</v>
      </c>
      <c r="C35" s="37" t="s">
        <v>30</v>
      </c>
      <c r="D35" s="37" t="s">
        <v>30</v>
      </c>
      <c r="E35" s="37">
        <v>27895.599999999999</v>
      </c>
      <c r="N35" s="4"/>
      <c r="O35" s="4"/>
      <c r="P35" s="4"/>
      <c r="Q35" s="4"/>
    </row>
    <row r="36" spans="2:18" ht="16.899999999999999" customHeight="1" x14ac:dyDescent="0.2">
      <c r="B36" s="36" t="s">
        <v>39</v>
      </c>
      <c r="C36" s="37" t="s">
        <v>30</v>
      </c>
      <c r="D36" s="37" t="s">
        <v>30</v>
      </c>
      <c r="E36" s="37">
        <v>41782.36</v>
      </c>
      <c r="N36" s="4"/>
      <c r="O36" s="4"/>
      <c r="P36" s="4"/>
      <c r="Q36" s="4"/>
    </row>
    <row r="37" spans="2:18" s="38" customFormat="1" ht="20.100000000000001" customHeight="1" x14ac:dyDescent="0.2">
      <c r="B37" s="36" t="s">
        <v>40</v>
      </c>
      <c r="C37" s="37" t="s">
        <v>30</v>
      </c>
      <c r="D37" s="37" t="s">
        <v>30</v>
      </c>
      <c r="E37" s="37">
        <v>152.79</v>
      </c>
      <c r="G37" s="39"/>
      <c r="L37" s="27"/>
      <c r="M37" s="27"/>
      <c r="R37" s="27"/>
    </row>
    <row r="38" spans="2:18" s="38" customFormat="1" ht="20.100000000000001" customHeight="1" x14ac:dyDescent="0.2">
      <c r="B38" s="36" t="s">
        <v>41</v>
      </c>
      <c r="C38" s="37" t="s">
        <v>30</v>
      </c>
      <c r="D38" s="37" t="s">
        <v>30</v>
      </c>
      <c r="E38" s="37">
        <v>10043.799999999999</v>
      </c>
      <c r="G38" s="39"/>
      <c r="L38" s="27"/>
      <c r="M38" s="27"/>
      <c r="R38" s="27"/>
    </row>
    <row r="39" spans="2:18" s="38" customFormat="1" ht="20.100000000000001" customHeight="1" x14ac:dyDescent="0.2">
      <c r="B39" s="36" t="s">
        <v>42</v>
      </c>
      <c r="C39" s="37" t="s">
        <v>30</v>
      </c>
      <c r="D39" s="37" t="s">
        <v>30</v>
      </c>
      <c r="E39" s="37">
        <v>18344.46</v>
      </c>
      <c r="G39" s="39"/>
      <c r="L39" s="27"/>
      <c r="M39" s="27"/>
      <c r="R39" s="27"/>
    </row>
    <row r="40" spans="2:18" s="38" customFormat="1" ht="20.100000000000001" customHeight="1" x14ac:dyDescent="0.2">
      <c r="B40" s="36" t="s">
        <v>43</v>
      </c>
      <c r="C40" s="37" t="s">
        <v>30</v>
      </c>
      <c r="D40" s="37" t="s">
        <v>30</v>
      </c>
      <c r="E40" s="37">
        <v>0</v>
      </c>
      <c r="G40" s="39"/>
      <c r="L40" s="27"/>
      <c r="M40" s="27"/>
      <c r="R40" s="27"/>
    </row>
    <row r="41" spans="2:18" s="38" customFormat="1" ht="20.100000000000001" customHeight="1" x14ac:dyDescent="0.2">
      <c r="B41" s="36" t="s">
        <v>44</v>
      </c>
      <c r="C41" s="37" t="s">
        <v>30</v>
      </c>
      <c r="D41" s="37" t="s">
        <v>30</v>
      </c>
      <c r="E41" s="37">
        <v>0</v>
      </c>
      <c r="G41" s="39"/>
      <c r="L41" s="27"/>
      <c r="M41" s="27"/>
      <c r="R41" s="27"/>
    </row>
    <row r="42" spans="2:18" s="38" customFormat="1" ht="20.100000000000001" customHeight="1" x14ac:dyDescent="0.2">
      <c r="B42" s="36" t="s">
        <v>45</v>
      </c>
      <c r="C42" s="37" t="s">
        <v>30</v>
      </c>
      <c r="D42" s="37" t="s">
        <v>30</v>
      </c>
      <c r="E42" s="37">
        <v>2.31</v>
      </c>
      <c r="G42" s="39"/>
      <c r="L42" s="27"/>
      <c r="M42" s="27"/>
      <c r="R42" s="27"/>
    </row>
    <row r="43" spans="2:18" s="38" customFormat="1" ht="20.100000000000001" customHeight="1" x14ac:dyDescent="0.2">
      <c r="B43" s="36" t="s">
        <v>46</v>
      </c>
      <c r="C43" s="37" t="s">
        <v>30</v>
      </c>
      <c r="D43" s="37" t="s">
        <v>30</v>
      </c>
      <c r="E43" s="37">
        <v>32.99</v>
      </c>
      <c r="G43" s="39"/>
      <c r="L43" s="27"/>
      <c r="M43" s="27"/>
      <c r="R43" s="27"/>
    </row>
    <row r="44" spans="2:18" s="38" customFormat="1" ht="20.100000000000001" customHeight="1" x14ac:dyDescent="0.2">
      <c r="B44" s="36" t="s">
        <v>47</v>
      </c>
      <c r="C44" s="37" t="s">
        <v>30</v>
      </c>
      <c r="D44" s="37" t="s">
        <v>30</v>
      </c>
      <c r="E44" s="37">
        <v>4.7</v>
      </c>
      <c r="G44" s="39"/>
      <c r="L44" s="27"/>
      <c r="M44" s="27"/>
      <c r="R44" s="27"/>
    </row>
    <row r="45" spans="2:18" s="38" customFormat="1" ht="20.100000000000001" customHeight="1" x14ac:dyDescent="0.2">
      <c r="B45" s="36" t="s">
        <v>48</v>
      </c>
      <c r="C45" s="37" t="s">
        <v>30</v>
      </c>
      <c r="D45" s="37" t="s">
        <v>30</v>
      </c>
      <c r="E45" s="37">
        <v>873.72</v>
      </c>
      <c r="G45" s="39"/>
      <c r="L45" s="27"/>
      <c r="M45" s="27"/>
      <c r="R45" s="27"/>
    </row>
    <row r="46" spans="2:18" s="38" customFormat="1" ht="20.100000000000001" customHeight="1" x14ac:dyDescent="0.2">
      <c r="B46" s="36" t="s">
        <v>49</v>
      </c>
      <c r="C46" s="37" t="s">
        <v>30</v>
      </c>
      <c r="D46" s="37" t="s">
        <v>30</v>
      </c>
      <c r="E46" s="37">
        <v>776.11</v>
      </c>
      <c r="G46" s="39"/>
      <c r="L46" s="27"/>
      <c r="M46" s="27"/>
      <c r="R46" s="27"/>
    </row>
    <row r="47" spans="2:18" s="38" customFormat="1" ht="20.100000000000001" customHeight="1" x14ac:dyDescent="0.2">
      <c r="B47" s="40" t="s">
        <v>50</v>
      </c>
      <c r="C47" s="41">
        <f>SUM(C27:C46)</f>
        <v>1282</v>
      </c>
      <c r="D47" s="41">
        <f>SUM(D27:D46)</f>
        <v>427094.10000000003</v>
      </c>
      <c r="E47" s="41">
        <f>SUM(E27:E46)</f>
        <v>148165.84999999998</v>
      </c>
      <c r="G47" s="39"/>
      <c r="L47" s="27"/>
      <c r="M47" s="27"/>
      <c r="R47" s="27"/>
    </row>
    <row r="48" spans="2:18" s="38" customFormat="1" ht="20.100000000000001" customHeight="1" x14ac:dyDescent="0.2">
      <c r="B48" s="40" t="s">
        <v>51</v>
      </c>
      <c r="C48" s="42">
        <v>0</v>
      </c>
      <c r="D48" s="42">
        <v>0</v>
      </c>
      <c r="E48" s="42">
        <v>322.72000000000003</v>
      </c>
      <c r="G48" s="39"/>
      <c r="L48" s="27"/>
      <c r="M48" s="27"/>
      <c r="R48" s="27"/>
    </row>
    <row r="49" spans="2:18" s="38" customFormat="1" ht="20.100000000000001" customHeight="1" x14ac:dyDescent="0.2">
      <c r="B49" s="43" t="s">
        <v>52</v>
      </c>
      <c r="C49" s="44">
        <v>1</v>
      </c>
      <c r="D49" s="44">
        <v>36.6</v>
      </c>
      <c r="E49" s="45">
        <v>1.06</v>
      </c>
      <c r="G49" s="39"/>
      <c r="L49" s="27"/>
      <c r="M49" s="27"/>
      <c r="R49" s="27"/>
    </row>
    <row r="50" spans="2:18" s="38" customFormat="1" ht="20.100000000000001" customHeight="1" x14ac:dyDescent="0.2">
      <c r="B50" s="36" t="s">
        <v>53</v>
      </c>
      <c r="C50" s="46">
        <v>300</v>
      </c>
      <c r="D50" s="47">
        <v>24843.72</v>
      </c>
      <c r="E50" s="47">
        <v>31333.67</v>
      </c>
      <c r="G50" s="39"/>
      <c r="L50" s="27"/>
      <c r="M50" s="27"/>
      <c r="R50" s="27"/>
    </row>
    <row r="51" spans="2:18" s="38" customFormat="1" ht="20.100000000000001" customHeight="1" x14ac:dyDescent="0.2">
      <c r="B51" s="36" t="s">
        <v>54</v>
      </c>
      <c r="C51" s="46" t="s">
        <v>30</v>
      </c>
      <c r="D51" s="46" t="s">
        <v>30</v>
      </c>
      <c r="E51" s="47">
        <v>130.79</v>
      </c>
      <c r="G51" s="39"/>
      <c r="L51" s="27"/>
      <c r="M51" s="27"/>
      <c r="R51" s="27"/>
    </row>
    <row r="52" spans="2:18" s="38" customFormat="1" ht="20.100000000000001" customHeight="1" x14ac:dyDescent="0.2">
      <c r="B52" s="36" t="s">
        <v>55</v>
      </c>
      <c r="C52" s="46" t="s">
        <v>30</v>
      </c>
      <c r="D52" s="46" t="s">
        <v>30</v>
      </c>
      <c r="E52" s="47">
        <v>0.3</v>
      </c>
      <c r="G52" s="39"/>
      <c r="L52" s="27"/>
      <c r="M52" s="27"/>
      <c r="R52" s="27"/>
    </row>
    <row r="53" spans="2:18" ht="24.95" customHeight="1" x14ac:dyDescent="0.2">
      <c r="B53" s="36" t="s">
        <v>56</v>
      </c>
      <c r="C53" s="48" t="s">
        <v>30</v>
      </c>
      <c r="D53" s="48" t="s">
        <v>30</v>
      </c>
      <c r="E53" s="49">
        <v>0</v>
      </c>
      <c r="N53" s="4"/>
      <c r="O53" s="4"/>
      <c r="P53" s="4"/>
      <c r="Q53" s="4"/>
    </row>
    <row r="54" spans="2:18" ht="24.95" customHeight="1" x14ac:dyDescent="0.2">
      <c r="B54" s="40" t="s">
        <v>57</v>
      </c>
      <c r="C54" s="42">
        <f>SUM(C49:C53)</f>
        <v>301</v>
      </c>
      <c r="D54" s="42">
        <f t="shared" ref="D54:E54" si="0">SUM(D49:D53)</f>
        <v>24880.32</v>
      </c>
      <c r="E54" s="42">
        <f t="shared" si="0"/>
        <v>31465.82</v>
      </c>
      <c r="N54" s="4"/>
      <c r="O54" s="4"/>
      <c r="P54" s="4"/>
      <c r="Q54" s="4"/>
    </row>
    <row r="55" spans="2:18" ht="12.75" x14ac:dyDescent="0.2">
      <c r="B55" s="26" t="s">
        <v>58</v>
      </c>
      <c r="C55" s="50">
        <f>C54+C48+C47</f>
        <v>1583</v>
      </c>
      <c r="D55" s="50">
        <f t="shared" ref="D55:E55" si="1">D54+D48+D47</f>
        <v>451974.42000000004</v>
      </c>
      <c r="E55" s="51">
        <f t="shared" si="1"/>
        <v>179954.38999999998</v>
      </c>
      <c r="N55" s="4"/>
      <c r="O55" s="4"/>
      <c r="P55" s="4"/>
      <c r="Q55" s="4"/>
    </row>
    <row r="56" spans="2:18" s="56" customFormat="1" ht="27" customHeight="1" x14ac:dyDescent="0.2">
      <c r="B56" s="52" t="s">
        <v>59</v>
      </c>
      <c r="C56" s="52"/>
      <c r="D56" s="52"/>
      <c r="E56" s="52"/>
      <c r="F56" s="53"/>
      <c r="G56" s="53"/>
      <c r="H56" s="54"/>
      <c r="I56" s="54"/>
      <c r="J56" s="54"/>
      <c r="K56" s="54"/>
      <c r="L56" s="55"/>
      <c r="M56" s="55"/>
      <c r="N56" s="55"/>
      <c r="O56" s="55"/>
      <c r="P56" s="55"/>
      <c r="Q56" s="55"/>
      <c r="R56" s="55"/>
    </row>
    <row r="57" spans="2:18" ht="66.75" customHeight="1" x14ac:dyDescent="0.2">
      <c r="B57" s="57" t="s">
        <v>60</v>
      </c>
      <c r="C57" s="57"/>
      <c r="D57" s="57"/>
      <c r="E57" s="57"/>
      <c r="N57" s="4"/>
      <c r="O57" s="4"/>
      <c r="P57" s="4"/>
      <c r="Q57" s="4"/>
    </row>
    <row r="58" spans="2:18" ht="38.25" customHeight="1" x14ac:dyDescent="0.2">
      <c r="B58" s="57" t="s">
        <v>61</v>
      </c>
      <c r="C58" s="57"/>
      <c r="D58" s="57"/>
      <c r="E58" s="58"/>
    </row>
    <row r="59" spans="2:18" ht="38.25" customHeight="1" x14ac:dyDescent="0.2">
      <c r="B59" s="1" t="s">
        <v>62</v>
      </c>
      <c r="C59" s="1"/>
      <c r="D59" s="59"/>
      <c r="F59" s="54"/>
      <c r="G59" s="60"/>
    </row>
    <row r="60" spans="2:18" ht="25.5" customHeight="1" x14ac:dyDescent="0.2">
      <c r="B60" s="61" t="s">
        <v>1</v>
      </c>
      <c r="C60" s="62" t="s">
        <v>2</v>
      </c>
      <c r="D60" s="63"/>
      <c r="F60" s="64"/>
      <c r="G60" s="6"/>
    </row>
    <row r="61" spans="2:18" ht="32.25" customHeight="1" x14ac:dyDescent="0.2">
      <c r="B61" s="65"/>
      <c r="C61" s="66" t="s">
        <v>3</v>
      </c>
      <c r="D61" s="63"/>
      <c r="F61" s="53"/>
      <c r="G61" s="67"/>
    </row>
    <row r="62" spans="2:18" ht="54.75" customHeight="1" x14ac:dyDescent="0.2">
      <c r="B62" s="68" t="s">
        <v>63</v>
      </c>
      <c r="C62" s="69">
        <v>591398.6</v>
      </c>
      <c r="D62" s="70"/>
      <c r="E62" s="53"/>
      <c r="F62" s="67"/>
      <c r="G62" s="53"/>
    </row>
    <row r="63" spans="2:18" ht="51.75" customHeight="1" x14ac:dyDescent="0.2">
      <c r="B63" s="68" t="s">
        <v>10</v>
      </c>
      <c r="C63" s="69">
        <v>23587</v>
      </c>
      <c r="D63" s="70"/>
      <c r="E63" s="53"/>
      <c r="F63" s="67"/>
      <c r="G63" s="67"/>
    </row>
    <row r="64" spans="2:18" ht="30" customHeight="1" x14ac:dyDescent="0.2">
      <c r="B64" s="68" t="s">
        <v>20</v>
      </c>
      <c r="C64" s="69">
        <v>3752.09</v>
      </c>
      <c r="D64" s="70"/>
      <c r="E64" s="53"/>
      <c r="F64" s="67"/>
      <c r="G64" s="71"/>
    </row>
    <row r="65" spans="2:18" ht="30" customHeight="1" x14ac:dyDescent="0.2">
      <c r="B65" s="68" t="s">
        <v>64</v>
      </c>
      <c r="C65" s="69">
        <v>3014.99</v>
      </c>
      <c r="D65" s="70"/>
      <c r="E65" s="72"/>
      <c r="F65" s="67"/>
      <c r="G65" s="67"/>
    </row>
    <row r="66" spans="2:18" ht="45.75" customHeight="1" x14ac:dyDescent="0.2">
      <c r="B66" s="68" t="s">
        <v>65</v>
      </c>
      <c r="C66" s="69">
        <v>1304.47</v>
      </c>
      <c r="D66" s="70"/>
      <c r="E66" s="72"/>
      <c r="F66" s="67"/>
      <c r="G66" s="67"/>
    </row>
    <row r="67" spans="2:18" ht="30" customHeight="1" x14ac:dyDescent="0.2">
      <c r="B67" s="68" t="s">
        <v>18</v>
      </c>
      <c r="C67" s="69">
        <v>540.80999999999995</v>
      </c>
      <c r="D67" s="70"/>
      <c r="E67" s="72"/>
      <c r="F67" s="67"/>
      <c r="G67" s="67"/>
    </row>
    <row r="68" spans="2:18" ht="30" customHeight="1" x14ac:dyDescent="0.2">
      <c r="B68" s="68" t="s">
        <v>21</v>
      </c>
      <c r="C68" s="73">
        <v>48.04</v>
      </c>
      <c r="D68" s="70"/>
      <c r="E68" s="72"/>
      <c r="F68" s="67"/>
      <c r="G68" s="67"/>
    </row>
    <row r="69" spans="2:18" ht="30" customHeight="1" x14ac:dyDescent="0.2">
      <c r="B69" s="68" t="s">
        <v>15</v>
      </c>
      <c r="C69" s="73">
        <v>1.3</v>
      </c>
      <c r="D69" s="70"/>
      <c r="E69" s="72"/>
      <c r="F69" s="67"/>
      <c r="G69" s="67"/>
    </row>
    <row r="70" spans="2:18" ht="14.25" x14ac:dyDescent="0.2">
      <c r="B70" s="74" t="s">
        <v>66</v>
      </c>
      <c r="C70" s="75">
        <f>SUM(C62:C69)</f>
        <v>623647.30000000005</v>
      </c>
      <c r="D70" s="70"/>
      <c r="E70" s="72"/>
      <c r="F70" s="67"/>
      <c r="G70" s="67"/>
    </row>
    <row r="71" spans="2:18" s="56" customFormat="1" ht="27" customHeight="1" x14ac:dyDescent="0.2">
      <c r="B71" s="76" t="s">
        <v>67</v>
      </c>
      <c r="C71" s="77"/>
      <c r="D71" s="78"/>
      <c r="E71" s="79"/>
      <c r="F71" s="53"/>
      <c r="G71" s="53"/>
      <c r="H71" s="54"/>
      <c r="I71" s="54"/>
      <c r="J71" s="54"/>
      <c r="K71" s="54"/>
      <c r="L71" s="55"/>
      <c r="M71" s="55"/>
      <c r="N71" s="55"/>
      <c r="O71" s="55"/>
      <c r="P71" s="55"/>
      <c r="Q71" s="55"/>
      <c r="R71" s="55"/>
    </row>
    <row r="72" spans="2:18" ht="46.5" customHeight="1" x14ac:dyDescent="0.2">
      <c r="B72" s="80" t="s">
        <v>68</v>
      </c>
      <c r="C72" s="80"/>
      <c r="D72" s="80"/>
      <c r="E72" s="80"/>
      <c r="N72" s="4"/>
      <c r="O72" s="4"/>
      <c r="P72" s="4"/>
      <c r="Q72" s="4"/>
    </row>
    <row r="73" spans="2:18" ht="57.75" customHeight="1" x14ac:dyDescent="0.2">
      <c r="B73" s="35" t="s">
        <v>69</v>
      </c>
      <c r="C73" s="35" t="s">
        <v>26</v>
      </c>
      <c r="D73" s="35" t="s">
        <v>70</v>
      </c>
      <c r="E73" s="81" t="s">
        <v>71</v>
      </c>
      <c r="N73" s="4"/>
      <c r="O73" s="4"/>
      <c r="P73" s="4"/>
      <c r="Q73" s="4"/>
    </row>
    <row r="74" spans="2:18" s="38" customFormat="1" ht="28.5" customHeight="1" x14ac:dyDescent="0.2">
      <c r="B74" s="36" t="s">
        <v>29</v>
      </c>
      <c r="C74" s="82">
        <v>0</v>
      </c>
      <c r="D74" s="83">
        <v>0</v>
      </c>
      <c r="E74" s="84">
        <v>7.36</v>
      </c>
      <c r="G74" s="39"/>
      <c r="L74" s="27"/>
      <c r="M74" s="27"/>
      <c r="R74" s="27"/>
    </row>
    <row r="75" spans="2:18" s="38" customFormat="1" ht="15" customHeight="1" x14ac:dyDescent="0.2">
      <c r="B75" s="36" t="s">
        <v>31</v>
      </c>
      <c r="C75" s="82">
        <v>33</v>
      </c>
      <c r="D75" s="83">
        <v>22993.5</v>
      </c>
      <c r="E75" s="84">
        <v>4501.68</v>
      </c>
      <c r="G75" s="39"/>
      <c r="L75" s="27"/>
      <c r="M75" s="27"/>
      <c r="R75" s="27"/>
    </row>
    <row r="76" spans="2:18" s="38" customFormat="1" ht="15" customHeight="1" x14ac:dyDescent="0.2">
      <c r="B76" s="36" t="s">
        <v>32</v>
      </c>
      <c r="C76" s="82">
        <v>0</v>
      </c>
      <c r="D76" s="83">
        <v>0</v>
      </c>
      <c r="E76" s="84">
        <v>1.74</v>
      </c>
      <c r="G76" s="39"/>
      <c r="L76" s="27"/>
      <c r="M76" s="27"/>
      <c r="R76" s="27"/>
    </row>
    <row r="77" spans="2:18" s="38" customFormat="1" ht="19.149999999999999" customHeight="1" x14ac:dyDescent="0.2">
      <c r="B77" s="36" t="s">
        <v>33</v>
      </c>
      <c r="C77" s="82">
        <v>92</v>
      </c>
      <c r="D77" s="83">
        <v>26420.26</v>
      </c>
      <c r="E77" s="84">
        <v>6640.24</v>
      </c>
      <c r="G77" s="39"/>
      <c r="L77" s="27"/>
      <c r="M77" s="27"/>
      <c r="R77" s="27"/>
    </row>
    <row r="78" spans="2:18" s="38" customFormat="1" ht="19.149999999999999" customHeight="1" x14ac:dyDescent="0.2">
      <c r="B78" s="36" t="s">
        <v>34</v>
      </c>
      <c r="C78" s="82">
        <v>3</v>
      </c>
      <c r="D78" s="83">
        <v>514.75</v>
      </c>
      <c r="E78" s="84">
        <v>817.2</v>
      </c>
      <c r="G78" s="39"/>
      <c r="L78" s="27"/>
      <c r="M78" s="27"/>
      <c r="R78" s="27"/>
    </row>
    <row r="79" spans="2:18" s="38" customFormat="1" ht="20.100000000000001" customHeight="1" x14ac:dyDescent="0.2">
      <c r="B79" s="36" t="s">
        <v>36</v>
      </c>
      <c r="C79" s="82">
        <v>0</v>
      </c>
      <c r="D79" s="83">
        <v>0</v>
      </c>
      <c r="E79" s="84">
        <v>3.39</v>
      </c>
      <c r="G79" s="39"/>
      <c r="L79" s="27"/>
      <c r="M79" s="27"/>
      <c r="R79" s="27"/>
    </row>
    <row r="80" spans="2:18" s="38" customFormat="1" ht="20.100000000000001" customHeight="1" x14ac:dyDescent="0.2">
      <c r="B80" s="36" t="s">
        <v>37</v>
      </c>
      <c r="C80" s="82" t="s">
        <v>30</v>
      </c>
      <c r="D80" s="83" t="s">
        <v>30</v>
      </c>
      <c r="E80" s="84">
        <v>8.6</v>
      </c>
      <c r="G80" s="39"/>
      <c r="L80" s="27"/>
      <c r="M80" s="27"/>
      <c r="R80" s="27"/>
    </row>
    <row r="81" spans="2:18" s="38" customFormat="1" ht="20.100000000000001" customHeight="1" x14ac:dyDescent="0.2">
      <c r="B81" s="36" t="s">
        <v>38</v>
      </c>
      <c r="C81" s="82" t="s">
        <v>30</v>
      </c>
      <c r="D81" s="83" t="s">
        <v>30</v>
      </c>
      <c r="E81" s="84">
        <v>8161.28</v>
      </c>
      <c r="G81" s="39"/>
      <c r="L81" s="27"/>
      <c r="M81" s="27"/>
      <c r="R81" s="27"/>
    </row>
    <row r="82" spans="2:18" s="38" customFormat="1" ht="20.100000000000001" customHeight="1" x14ac:dyDescent="0.2">
      <c r="B82" s="36" t="s">
        <v>39</v>
      </c>
      <c r="C82" s="82" t="s">
        <v>30</v>
      </c>
      <c r="D82" s="83" t="s">
        <v>30</v>
      </c>
      <c r="E82" s="84">
        <v>11709.29</v>
      </c>
      <c r="G82" s="39"/>
      <c r="L82" s="27"/>
      <c r="M82" s="27"/>
      <c r="R82" s="27"/>
    </row>
    <row r="83" spans="2:18" s="38" customFormat="1" ht="20.100000000000001" customHeight="1" x14ac:dyDescent="0.2">
      <c r="B83" s="36" t="s">
        <v>40</v>
      </c>
      <c r="C83" s="82" t="s">
        <v>30</v>
      </c>
      <c r="D83" s="83" t="s">
        <v>30</v>
      </c>
      <c r="E83" s="84">
        <v>42.69</v>
      </c>
      <c r="G83" s="39"/>
      <c r="L83" s="27"/>
      <c r="M83" s="27"/>
      <c r="R83" s="27"/>
    </row>
    <row r="84" spans="2:18" s="38" customFormat="1" ht="20.100000000000001" customHeight="1" x14ac:dyDescent="0.2">
      <c r="B84" s="36" t="s">
        <v>41</v>
      </c>
      <c r="C84" s="82" t="s">
        <v>30</v>
      </c>
      <c r="D84" s="83" t="s">
        <v>30</v>
      </c>
      <c r="E84" s="84">
        <v>2867.82</v>
      </c>
      <c r="G84" s="39"/>
      <c r="L84" s="27"/>
      <c r="M84" s="27"/>
      <c r="R84" s="27"/>
    </row>
    <row r="85" spans="2:18" s="38" customFormat="1" ht="20.100000000000001" customHeight="1" x14ac:dyDescent="0.2">
      <c r="B85" s="36" t="s">
        <v>42</v>
      </c>
      <c r="C85" s="82" t="s">
        <v>30</v>
      </c>
      <c r="D85" s="83" t="s">
        <v>30</v>
      </c>
      <c r="E85" s="84">
        <v>4276.13</v>
      </c>
      <c r="G85" s="39"/>
      <c r="L85" s="27"/>
      <c r="M85" s="27"/>
      <c r="R85" s="27"/>
    </row>
    <row r="86" spans="2:18" s="38" customFormat="1" ht="20.100000000000001" customHeight="1" x14ac:dyDescent="0.2">
      <c r="B86" s="36" t="s">
        <v>43</v>
      </c>
      <c r="C86" s="82" t="s">
        <v>30</v>
      </c>
      <c r="D86" s="83" t="s">
        <v>30</v>
      </c>
      <c r="E86" s="84">
        <v>0</v>
      </c>
      <c r="G86" s="39"/>
      <c r="L86" s="27"/>
      <c r="M86" s="27"/>
      <c r="R86" s="27"/>
    </row>
    <row r="87" spans="2:18" s="38" customFormat="1" ht="20.100000000000001" customHeight="1" x14ac:dyDescent="0.2">
      <c r="B87" s="36" t="s">
        <v>44</v>
      </c>
      <c r="C87" s="82" t="s">
        <v>30</v>
      </c>
      <c r="D87" s="83" t="s">
        <v>30</v>
      </c>
      <c r="E87" s="84">
        <v>0</v>
      </c>
      <c r="G87" s="39"/>
      <c r="L87" s="27"/>
      <c r="M87" s="27"/>
      <c r="R87" s="27"/>
    </row>
    <row r="88" spans="2:18" s="38" customFormat="1" ht="20.100000000000001" customHeight="1" x14ac:dyDescent="0.2">
      <c r="B88" s="36" t="s">
        <v>45</v>
      </c>
      <c r="C88" s="82" t="s">
        <v>30</v>
      </c>
      <c r="D88" s="83" t="s">
        <v>30</v>
      </c>
      <c r="E88" s="84">
        <v>0.89</v>
      </c>
      <c r="G88" s="39"/>
      <c r="L88" s="27"/>
      <c r="M88" s="27"/>
      <c r="R88" s="27"/>
    </row>
    <row r="89" spans="2:18" s="38" customFormat="1" ht="20.100000000000001" customHeight="1" x14ac:dyDescent="0.2">
      <c r="B89" s="36" t="s">
        <v>46</v>
      </c>
      <c r="C89" s="82" t="s">
        <v>30</v>
      </c>
      <c r="D89" s="83" t="s">
        <v>30</v>
      </c>
      <c r="E89" s="84">
        <v>5.71</v>
      </c>
      <c r="G89" s="39"/>
      <c r="L89" s="27"/>
      <c r="M89" s="27"/>
      <c r="R89" s="27"/>
    </row>
    <row r="90" spans="2:18" s="38" customFormat="1" ht="20.100000000000001" customHeight="1" x14ac:dyDescent="0.2">
      <c r="B90" s="36" t="s">
        <v>47</v>
      </c>
      <c r="C90" s="82" t="s">
        <v>30</v>
      </c>
      <c r="D90" s="83" t="s">
        <v>30</v>
      </c>
      <c r="E90" s="84">
        <v>0.73</v>
      </c>
      <c r="G90" s="39"/>
      <c r="L90" s="27"/>
      <c r="M90" s="27"/>
      <c r="R90" s="27"/>
    </row>
    <row r="91" spans="2:18" s="38" customFormat="1" ht="20.100000000000001" customHeight="1" x14ac:dyDescent="0.2">
      <c r="B91" s="36" t="s">
        <v>48</v>
      </c>
      <c r="C91" s="82" t="s">
        <v>30</v>
      </c>
      <c r="D91" s="83" t="s">
        <v>30</v>
      </c>
      <c r="E91" s="84">
        <v>187.82</v>
      </c>
      <c r="G91" s="39"/>
      <c r="L91" s="27"/>
      <c r="M91" s="27"/>
      <c r="R91" s="27"/>
    </row>
    <row r="92" spans="2:18" s="38" customFormat="1" ht="33.75" customHeight="1" x14ac:dyDescent="0.2">
      <c r="B92" s="36" t="s">
        <v>49</v>
      </c>
      <c r="C92" s="82" t="s">
        <v>30</v>
      </c>
      <c r="D92" s="83" t="s">
        <v>30</v>
      </c>
      <c r="E92" s="84">
        <v>62.84</v>
      </c>
      <c r="G92" s="39"/>
      <c r="L92" s="27"/>
      <c r="M92" s="27"/>
      <c r="R92" s="27"/>
    </row>
    <row r="93" spans="2:18" s="38" customFormat="1" ht="20.100000000000001" customHeight="1" x14ac:dyDescent="0.2">
      <c r="B93" s="85" t="s">
        <v>50</v>
      </c>
      <c r="C93" s="86">
        <f>SUM(C74:C92)</f>
        <v>128</v>
      </c>
      <c r="D93" s="87">
        <f t="shared" ref="D93:E93" si="2">SUM(D74:D92)</f>
        <v>49928.509999999995</v>
      </c>
      <c r="E93" s="88">
        <f t="shared" si="2"/>
        <v>39295.409999999996</v>
      </c>
      <c r="G93" s="39"/>
      <c r="L93" s="27"/>
      <c r="M93" s="27"/>
      <c r="R93" s="27"/>
    </row>
    <row r="94" spans="2:18" s="38" customFormat="1" ht="20.100000000000001" customHeight="1" x14ac:dyDescent="0.2">
      <c r="B94" s="40" t="s">
        <v>51</v>
      </c>
      <c r="C94" s="86">
        <v>0</v>
      </c>
      <c r="D94" s="89">
        <v>0</v>
      </c>
      <c r="E94" s="89">
        <v>112.14</v>
      </c>
      <c r="G94" s="39"/>
      <c r="L94" s="27"/>
      <c r="M94" s="27"/>
      <c r="R94" s="27"/>
    </row>
    <row r="95" spans="2:18" s="38" customFormat="1" ht="20.100000000000001" customHeight="1" x14ac:dyDescent="0.2">
      <c r="B95" s="90" t="s">
        <v>52</v>
      </c>
      <c r="C95" s="91">
        <v>0</v>
      </c>
      <c r="D95" s="84">
        <v>0</v>
      </c>
      <c r="E95" s="84">
        <v>0.28999999999999998</v>
      </c>
      <c r="G95" s="39"/>
      <c r="L95" s="27"/>
      <c r="M95" s="27"/>
      <c r="R95" s="27"/>
    </row>
    <row r="96" spans="2:18" s="38" customFormat="1" ht="20.100000000000001" customHeight="1" x14ac:dyDescent="0.2">
      <c r="B96" s="36" t="s">
        <v>53</v>
      </c>
      <c r="C96" s="91">
        <v>32</v>
      </c>
      <c r="D96" s="84">
        <v>1839.7</v>
      </c>
      <c r="E96" s="84">
        <v>6203.02</v>
      </c>
      <c r="G96" s="39"/>
      <c r="L96" s="27"/>
      <c r="M96" s="27"/>
      <c r="R96" s="27"/>
    </row>
    <row r="97" spans="2:18" s="38" customFormat="1" ht="20.100000000000001" customHeight="1" x14ac:dyDescent="0.2">
      <c r="B97" s="36" t="s">
        <v>54</v>
      </c>
      <c r="C97" s="91">
        <v>0</v>
      </c>
      <c r="D97" s="84">
        <v>0</v>
      </c>
      <c r="E97" s="84">
        <v>17.03</v>
      </c>
      <c r="G97" s="39"/>
      <c r="L97" s="27"/>
      <c r="M97" s="27"/>
      <c r="R97" s="27"/>
    </row>
    <row r="98" spans="2:18" s="38" customFormat="1" ht="20.100000000000001" customHeight="1" x14ac:dyDescent="0.2">
      <c r="B98" s="36" t="s">
        <v>55</v>
      </c>
      <c r="C98" s="91" t="s">
        <v>30</v>
      </c>
      <c r="D98" s="84" t="s">
        <v>30</v>
      </c>
      <c r="E98" s="84">
        <v>0.01</v>
      </c>
      <c r="G98" s="39"/>
      <c r="L98" s="27"/>
      <c r="M98" s="27"/>
      <c r="R98" s="27"/>
    </row>
    <row r="99" spans="2:18" s="38" customFormat="1" ht="20.100000000000001" customHeight="1" x14ac:dyDescent="0.2">
      <c r="B99" s="36" t="s">
        <v>56</v>
      </c>
      <c r="C99" s="91" t="s">
        <v>30</v>
      </c>
      <c r="D99" s="84" t="s">
        <v>30</v>
      </c>
      <c r="E99" s="84">
        <v>0</v>
      </c>
      <c r="G99" s="39"/>
      <c r="L99" s="27"/>
      <c r="M99" s="27"/>
      <c r="R99" s="27"/>
    </row>
    <row r="100" spans="2:18" s="38" customFormat="1" ht="20.100000000000001" customHeight="1" x14ac:dyDescent="0.2">
      <c r="B100" s="40" t="s">
        <v>57</v>
      </c>
      <c r="C100" s="86">
        <v>32</v>
      </c>
      <c r="D100" s="92">
        <f>SUM(D95:D99)</f>
        <v>1839.7</v>
      </c>
      <c r="E100" s="92">
        <f>SUM(E95:E99)</f>
        <v>6220.35</v>
      </c>
      <c r="G100" s="39"/>
      <c r="L100" s="27"/>
      <c r="M100" s="27"/>
      <c r="R100" s="27"/>
    </row>
    <row r="101" spans="2:18" s="38" customFormat="1" ht="12.75" x14ac:dyDescent="0.2">
      <c r="B101" s="93" t="s">
        <v>66</v>
      </c>
      <c r="C101" s="94">
        <f>C93+C100</f>
        <v>160</v>
      </c>
      <c r="D101" s="95">
        <f t="shared" ref="D101" si="3">D93+D100</f>
        <v>51768.209999999992</v>
      </c>
      <c r="E101" s="96">
        <f>E93+E100+E94</f>
        <v>45627.899999999994</v>
      </c>
      <c r="G101" s="39"/>
      <c r="L101" s="27"/>
      <c r="M101" s="27"/>
      <c r="R101" s="27"/>
    </row>
    <row r="102" spans="2:18" s="38" customFormat="1" ht="52.5" customHeight="1" x14ac:dyDescent="0.2">
      <c r="B102" s="97" t="s">
        <v>72</v>
      </c>
      <c r="C102" s="97"/>
      <c r="D102" s="97"/>
      <c r="E102" s="97"/>
      <c r="G102" s="39"/>
      <c r="L102" s="27"/>
      <c r="M102" s="27"/>
      <c r="R102" s="27"/>
    </row>
    <row r="103" spans="2:18" s="56" customFormat="1" ht="66.400000000000006" customHeight="1" x14ac:dyDescent="0.2">
      <c r="B103" s="98" t="str">
        <f>B57</f>
        <v xml:space="preserve">Źródło: Departament Wsparcia Krajowego
Data sporządzenia: 25.01.2023 r. 
Osoba odpowiedzialna za treść informacji: Katarzyna Kotańska p.o. Dyrektora Departamentu Analiz i Sprawozdawczości
Wykorzystanie danych możliwe za podaniem źródła.  </v>
      </c>
      <c r="C103" s="98"/>
      <c r="D103" s="98"/>
      <c r="E103" s="98"/>
      <c r="G103" s="99"/>
      <c r="L103" s="55"/>
      <c r="M103" s="55"/>
      <c r="R103" s="55"/>
    </row>
    <row r="104" spans="2:18" ht="32.65" customHeight="1" x14ac:dyDescent="0.2">
      <c r="B104" s="98" t="str">
        <f>B58</f>
        <v>Osoba udostępniająca informację: Izabela Florczyk
Data udostępnienia informacji: 27.01.2023 r.</v>
      </c>
      <c r="C104" s="98"/>
      <c r="D104" s="98"/>
      <c r="N104" s="4"/>
      <c r="O104" s="4"/>
      <c r="P104" s="4"/>
      <c r="Q104" s="4"/>
    </row>
    <row r="105" spans="2:18" ht="29.45" customHeight="1" x14ac:dyDescent="0.2">
      <c r="F105" s="4"/>
      <c r="G105" s="100"/>
      <c r="N105" s="4"/>
      <c r="O105" s="4"/>
      <c r="P105" s="4"/>
      <c r="Q105" s="4"/>
    </row>
    <row r="106" spans="2:18" ht="29.25" customHeight="1" x14ac:dyDescent="0.2">
      <c r="B106" s="101"/>
      <c r="F106" s="4"/>
      <c r="G106" s="10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ht="36" customHeight="1" x14ac:dyDescent="0.2">
      <c r="B107" s="101"/>
      <c r="F107" s="4"/>
      <c r="G107" s="10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32.25" customHeight="1" x14ac:dyDescent="0.2">
      <c r="B108" s="101"/>
    </row>
    <row r="109" spans="2:18" ht="32.25" customHeight="1" x14ac:dyDescent="0.2">
      <c r="B109" s="101"/>
    </row>
    <row r="542" spans="5:18" ht="32.25" customHeight="1" x14ac:dyDescent="0.2">
      <c r="E542" s="102"/>
      <c r="F542" s="4"/>
      <c r="G542" s="10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5:18" ht="32.25" customHeight="1" x14ac:dyDescent="0.2">
      <c r="E543" s="102"/>
      <c r="F543" s="4"/>
      <c r="G543" s="10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5:18" ht="32.25" customHeight="1" x14ac:dyDescent="0.2">
      <c r="E544" s="102"/>
      <c r="F544" s="4"/>
      <c r="G544" s="10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54" spans="5:5" ht="32.25" customHeight="1" x14ac:dyDescent="0.25">
      <c r="E554" s="103"/>
    </row>
    <row r="555" spans="5:5" ht="32.25" customHeight="1" x14ac:dyDescent="0.2">
      <c r="E555" s="104"/>
    </row>
    <row r="565" spans="1:18" s="105" customFormat="1" ht="32.25" customHeight="1" x14ac:dyDescent="0.2">
      <c r="A565" s="4"/>
      <c r="B565" s="4"/>
      <c r="C565" s="4"/>
      <c r="D565" s="4"/>
      <c r="F565" s="106"/>
      <c r="G565" s="107"/>
      <c r="H565" s="106"/>
      <c r="I565" s="106"/>
      <c r="J565" s="106"/>
      <c r="K565" s="106"/>
      <c r="L565" s="108"/>
      <c r="M565" s="108"/>
      <c r="N565" s="108"/>
      <c r="O565" s="108"/>
      <c r="P565" s="108"/>
      <c r="Q565" s="108"/>
      <c r="R565" s="108"/>
    </row>
    <row r="584" spans="5:18" ht="32.25" customHeight="1" x14ac:dyDescent="0.25">
      <c r="E584" s="103"/>
      <c r="F584" s="4"/>
      <c r="G584" s="10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5:18" ht="32.25" customHeight="1" x14ac:dyDescent="0.2">
      <c r="E585" s="104"/>
      <c r="F585" s="4"/>
      <c r="G585" s="10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95" spans="5:18" ht="32.25" customHeight="1" x14ac:dyDescent="0.2">
      <c r="E595" s="105"/>
      <c r="F595" s="4"/>
      <c r="G595" s="10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605" spans="5:18" ht="32.25" customHeight="1" x14ac:dyDescent="0.2">
      <c r="E605" s="102"/>
      <c r="F605" s="4"/>
      <c r="G605" s="10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15" spans="5:18" ht="32.25" customHeight="1" x14ac:dyDescent="0.25">
      <c r="E615" s="103"/>
      <c r="F615" s="4"/>
      <c r="G615" s="10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5:18" ht="32.25" customHeight="1" x14ac:dyDescent="0.2">
      <c r="E616" s="104"/>
      <c r="F616" s="4"/>
      <c r="G616" s="10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26" spans="5:18" ht="32.25" customHeight="1" x14ac:dyDescent="0.2">
      <c r="E626" s="105"/>
      <c r="F626" s="4"/>
      <c r="G626" s="10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35" spans="5:18" ht="32.25" customHeight="1" x14ac:dyDescent="0.2">
      <c r="E635" s="102"/>
      <c r="F635" s="4"/>
      <c r="G635" s="10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43" spans="1:18" ht="32.25" customHeight="1" x14ac:dyDescent="0.2">
      <c r="A643" s="109"/>
      <c r="F643" s="4"/>
      <c r="G643" s="10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102"/>
      <c r="F644" s="4"/>
      <c r="G644" s="10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5">
      <c r="A645" s="110"/>
      <c r="E645" s="103"/>
      <c r="F645" s="4"/>
      <c r="G645" s="10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110"/>
      <c r="E646" s="104"/>
      <c r="F646" s="4"/>
      <c r="G646" s="10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111"/>
      <c r="F647" s="4"/>
      <c r="G647" s="10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112"/>
      <c r="F648" s="4"/>
      <c r="G648" s="10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112"/>
      <c r="F649" s="4"/>
      <c r="G649" s="10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112"/>
      <c r="F650" s="4"/>
      <c r="G650" s="10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112"/>
      <c r="F651" s="4"/>
      <c r="G651" s="10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32.25" customHeight="1" x14ac:dyDescent="0.2">
      <c r="A652" s="112"/>
      <c r="F652" s="4"/>
      <c r="G652" s="10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6" spans="1:18" ht="32.25" customHeight="1" x14ac:dyDescent="0.2">
      <c r="E656" s="105"/>
      <c r="F656" s="4"/>
      <c r="G656" s="10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65" spans="1:18" ht="32.25" customHeight="1" x14ac:dyDescent="0.2">
      <c r="A665" s="105"/>
      <c r="F665" s="4"/>
      <c r="G665" s="10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74" spans="1:18" ht="32.25" customHeight="1" x14ac:dyDescent="0.2">
      <c r="A674" s="102"/>
      <c r="F674" s="4"/>
      <c r="G674" s="10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110"/>
      <c r="F675" s="4"/>
      <c r="G675" s="10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110"/>
      <c r="F676" s="4"/>
      <c r="G676" s="10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111"/>
      <c r="F677" s="4"/>
      <c r="G677" s="10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112"/>
      <c r="F678" s="4"/>
      <c r="G678" s="10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112"/>
      <c r="F679" s="4"/>
      <c r="G679" s="10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112"/>
      <c r="F680" s="4"/>
      <c r="G680" s="10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112"/>
      <c r="F681" s="4"/>
      <c r="G681" s="10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32.25" customHeight="1" x14ac:dyDescent="0.2">
      <c r="A682" s="112"/>
      <c r="F682" s="4"/>
      <c r="G682" s="10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95" spans="1:18" ht="32.25" customHeight="1" x14ac:dyDescent="0.2">
      <c r="A695" s="105"/>
      <c r="F695" s="4"/>
      <c r="G695" s="10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704" spans="1:18" ht="32.25" customHeight="1" x14ac:dyDescent="0.2">
      <c r="A704" s="109"/>
      <c r="F704" s="4"/>
      <c r="G704" s="10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110"/>
      <c r="F705" s="4"/>
      <c r="G705" s="10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110"/>
      <c r="F706" s="4"/>
      <c r="G706" s="10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111"/>
      <c r="F707" s="4"/>
      <c r="G707" s="10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112"/>
      <c r="F708" s="4"/>
      <c r="G708" s="10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112"/>
      <c r="F709" s="4"/>
      <c r="G709" s="10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112"/>
      <c r="F710" s="4"/>
      <c r="G710" s="10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112"/>
      <c r="F711" s="4"/>
      <c r="G711" s="10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32.25" customHeight="1" x14ac:dyDescent="0.2">
      <c r="A712" s="112"/>
      <c r="F712" s="4"/>
      <c r="G712" s="10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25" spans="1:18" ht="32.25" customHeight="1" x14ac:dyDescent="0.2">
      <c r="A725" s="105"/>
      <c r="F725" s="4"/>
      <c r="G725" s="10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34" spans="1:18" ht="32.25" customHeight="1" x14ac:dyDescent="0.2">
      <c r="A734" s="109"/>
      <c r="F734" s="4"/>
      <c r="G734" s="10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110"/>
      <c r="F735" s="4"/>
      <c r="G735" s="10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110"/>
      <c r="F736" s="4"/>
      <c r="G736" s="10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111"/>
      <c r="F737" s="4"/>
      <c r="G737" s="10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112"/>
      <c r="F738" s="4"/>
      <c r="G738" s="10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112"/>
      <c r="F739" s="4"/>
      <c r="G739" s="10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112"/>
      <c r="F740" s="4"/>
      <c r="G740" s="10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112"/>
      <c r="F741" s="4"/>
      <c r="G741" s="10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32.25" customHeight="1" x14ac:dyDescent="0.2">
      <c r="A742" s="112"/>
      <c r="F742" s="4"/>
      <c r="G742" s="10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55" spans="1:18" ht="32.25" customHeight="1" x14ac:dyDescent="0.2">
      <c r="A755" s="105"/>
      <c r="F755" s="4"/>
      <c r="G755" s="10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</sheetData>
  <mergeCells count="15">
    <mergeCell ref="B102:E102"/>
    <mergeCell ref="B103:E103"/>
    <mergeCell ref="B104:D104"/>
    <mergeCell ref="B57:E57"/>
    <mergeCell ref="B58:D58"/>
    <mergeCell ref="B59:C59"/>
    <mergeCell ref="B60:B61"/>
    <mergeCell ref="D60:D61"/>
    <mergeCell ref="B72:E72"/>
    <mergeCell ref="B1:C1"/>
    <mergeCell ref="B2:B3"/>
    <mergeCell ref="D2:D3"/>
    <mergeCell ref="B24:D24"/>
    <mergeCell ref="B25:E25"/>
    <mergeCell ref="B56:E5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2023-01-26T11:33:32Z</dcterms:created>
  <dcterms:modified xsi:type="dcterms:W3CDTF">2023-01-26T11:34:00Z</dcterms:modified>
</cp:coreProperties>
</file>