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107E2071-585B-4659-8B48-4AE3B20ACAFC}" xr6:coauthVersionLast="47" xr6:coauthVersionMax="47" xr10:uidLastSave="{00000000-0000-0000-0000-000000000000}"/>
  <bookViews>
    <workbookView xWindow="-120" yWindow="-120" windowWidth="24615" windowHeight="15390" xr2:uid="{00000000-000D-0000-FFFF-FFFF00000000}"/>
  </bookViews>
  <sheets>
    <sheet name="Pomoc krajowa (2)" sheetId="4" r:id="rId1"/>
  </sheets>
  <definedNames>
    <definedName name="_Toc253895996" localSheetId="0">'Pomoc krajowa (2)'!#REF!</definedName>
    <definedName name="_xlnm.Print_Area" localSheetId="0">'Pomoc krajowa (2)'!$A$1:$D$116</definedName>
    <definedName name="Print_Area" localSheetId="0">'Pomoc krajowa (2)'!$A$1:$D$116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4" l="1"/>
  <c r="A115" i="4"/>
  <c r="B113" i="4"/>
  <c r="A92" i="4"/>
  <c r="A91" i="4"/>
  <c r="B89" i="4"/>
  <c r="D88" i="4"/>
  <c r="D89" i="4" s="1"/>
  <c r="C88" i="4"/>
  <c r="C89" i="4" s="1"/>
  <c r="B88" i="4"/>
  <c r="D81" i="4"/>
  <c r="C81" i="4"/>
  <c r="B81" i="4"/>
  <c r="B56" i="4"/>
  <c r="D32" i="4"/>
  <c r="D31" i="4"/>
  <c r="C31" i="4"/>
  <c r="C32" i="4" s="1"/>
  <c r="B31" i="4"/>
  <c r="B32" i="4" s="1"/>
  <c r="D24" i="4"/>
  <c r="C24" i="4"/>
  <c r="B24" i="4"/>
</calcChain>
</file>

<file path=xl/sharedStrings.xml><?xml version="1.0" encoding="utf-8"?>
<sst xmlns="http://schemas.openxmlformats.org/spreadsheetml/2006/main" count="188" uniqueCount="73">
  <si>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</si>
  <si>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</si>
  <si>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</si>
  <si>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</si>
  <si>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</si>
  <si>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</si>
  <si>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</si>
  <si>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</si>
  <si>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</si>
  <si>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</si>
  <si>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</si>
  <si>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</si>
  <si>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</si>
  <si>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</si>
  <si>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</si>
  <si>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</si>
  <si>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</si>
  <si>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</si>
  <si>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</si>
  <si>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</si>
  <si>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</si>
  <si>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</si>
  <si>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</si>
  <si>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</si>
  <si>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</si>
  <si>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</si>
  <si>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</si>
  <si>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</si>
  <si>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</si>
  <si>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</si>
  <si>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</si>
  <si>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</si>
  <si>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</si>
  <si>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</si>
  <si>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</si>
  <si>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</si>
  <si>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</si>
  <si>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</si>
  <si>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</si>
  <si>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</si>
  <si>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</si>
  <si>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</si>
  <si>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</si>
  <si>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Tabela 5 z World</t>
  </si>
  <si>
    <t>UP</t>
  </si>
  <si>
    <t>S</t>
  </si>
  <si>
    <t>Tabela 6 z World</t>
  </si>
  <si>
    <t xml:space="preserve">Liczba i kwota kredytów preferencyjnych udzielonych w 2023 r. 
(wg linii kredytowych)
Realizacja kredytów inwestycyjnych i klęskowych w 2023 r.* </t>
  </si>
  <si>
    <t>Tabela 8 z World</t>
  </si>
  <si>
    <t>Informacja o realizacji pozostałych form pomocy krajowej  w roku 2024 r.</t>
  </si>
  <si>
    <t>Tabela 9 z World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</si>
  <si>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</si>
  <si>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</si>
  <si>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</si>
  <si>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Liczba i kwota dopłat do kredytów preferencyjnych udzielonych 
w lutym 2024 r.
(wg linii kredytowych)*</t>
  </si>
  <si>
    <t xml:space="preserve">* Z uwagi na przekazywanie danych do ARiMR przez banki do 15 dnia miesiąca za miesiąc poprzedni, w opracowaniu zestawiono dane do 29 luty 2024 r.  Dane dotyczące dopłat prezentowane w układzie kasowym.
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</si>
  <si>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</si>
  <si>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26.04.2024 r.</t>
    </r>
  </si>
  <si>
    <t>Informacja o realizacji działań z zakresu pomocy krajowej 
w marcu 2024 r.*</t>
  </si>
  <si>
    <t>Pomoc dla producentów kukurydzy</t>
  </si>
  <si>
    <t>Pomoc finansowa dla producenta rolnego na szkody w uprawach rolnych spowodowane wystąpieniem w 2023r. niekorzystnych warunków atmosferycznych</t>
  </si>
  <si>
    <t xml:space="preserve">                                            zobowiązania roku 2023 r. płatne w roku 2024 r. - realizacja umów zawartych na 2023 r. w ramach planu 2023 r.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</si>
  <si>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</si>
  <si>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</si>
  <si>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Pomoc dla producentów rolnych, którzy ponieśli szkody w 2023 r. w  owocujących uprawach krzewów owocowych i truskawek spowodowane wystąpieniem przymrozków wiosennych, huraganu lub gradu</t>
  </si>
  <si>
    <t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zaw. magnez od podmiotów prowadzących działalność w zakresie obrotu nawozami lub sprzedaży nawozów 2023 r. nawozów mineralnych innych niż wapno nawozowe i wapno nawozowe zaw. magnez od podmiotów prowadzących działalność w zakresie obrotu nawozami lub sprzedaży nawozów (NAWOZY)</t>
  </si>
  <si>
    <t>Dopłaty do innych zbóż i nasion oleistych</t>
  </si>
  <si>
    <t>Pomoc dla producenta rolnego, o której mowa w §13z w rozporządzenia Rady Ministrów w sprawie szczegółowego zakresu i sposobów realizacji niektórych zadań Agencji Restrukturyzacji i Modernizacji Rolnictwa dotycząca sprzedaży zbóż- pszenica lub gryka (Pszenica II)</t>
  </si>
  <si>
    <t xml:space="preserve">Realizacja udzielonych poręczeń i gwarancji kredytowych, w tym realizacja poręczeń spłaty kredytów studenckich </t>
  </si>
  <si>
    <t xml:space="preserve">Dofinansowanie zakupu w okresie 01.09.2021-15.05.2022 nawozów miner. innych niż wapno nawozowe i wapno nawozowe zaw. magnez od podmiotów prowadz. działal. w zakr. obrotu lub sprzedaży nawozów </t>
  </si>
  <si>
    <t>Pomoc de minimis dla podmiotów prowadzących działalność nadzorowaną w zakresie utrzymywania pszczół</t>
  </si>
  <si>
    <t>* z uwagi na przekazywanie danych do ARiMR przez banki do 15 dnia miesiąca za miesiąc poprzedni, w opracowaniu zestawiono dane do dnia  29 lutego 2024 r. Dane prezentowane w układzie kasowym
** dopłaty dotyczą kredytów udzielonych w poprzednich okresach sprawozdawczych. Źródło: Departament Wsparcia Krajowego</t>
  </si>
  <si>
    <t xml:space="preserve">                                       zobowiązania roku 2023 r. płatne w roku 2024 r. - realizacja umów zawartych na 2023 r. w ramach planu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</si>
</sst>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4" fontId="16" fillId="5" borderId="2" xfId="4" applyNumberFormat="1" applyFont="1" applyFill="1" applyBorder="1" applyAlignment="1">
      <alignment horizontal="right" vertical="center"/>
    </xf>
    <xf numFmtId="0" fontId="10" fillId="0" borderId="0" xfId="2" applyFont="1"/>
    <xf numFmtId="0" fontId="22" fillId="2" borderId="3" xfId="3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9" fillId="0" borderId="0" xfId="2" applyFont="1"/>
    <xf numFmtId="0" fontId="28" fillId="0" borderId="0" xfId="2" applyFont="1"/>
    <xf numFmtId="0" fontId="29" fillId="0" borderId="0" xfId="2" applyFont="1" applyAlignment="1">
      <alignment vertical="center"/>
    </xf>
    <xf numFmtId="3" fontId="16" fillId="4" borderId="2" xfId="1" applyNumberFormat="1" applyFont="1" applyFill="1" applyBorder="1" applyAlignment="1">
      <alignment horizontal="right" vertical="center" wrapText="1"/>
    </xf>
    <xf numFmtId="4" fontId="16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3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164" fontId="24" fillId="0" borderId="2" xfId="1" applyFont="1" applyFill="1" applyBorder="1" applyAlignment="1">
      <alignment horizontal="right" vertical="center" wrapText="1"/>
    </xf>
    <xf numFmtId="3" fontId="23" fillId="0" borderId="2" xfId="2" applyNumberFormat="1" applyFont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4" fontId="12" fillId="3" borderId="2" xfId="4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4" fontId="10" fillId="0" borderId="0" xfId="2" applyNumberFormat="1" applyFont="1" applyAlignment="1">
      <alignment horizontal="right" vertical="center"/>
    </xf>
    <xf numFmtId="164" fontId="16" fillId="5" borderId="2" xfId="1" applyFont="1" applyFill="1" applyBorder="1" applyAlignment="1">
      <alignment horizontal="right" vertical="center"/>
    </xf>
    <xf numFmtId="0" fontId="32" fillId="0" borderId="0" xfId="2" applyFont="1" applyAlignment="1">
      <alignment horizontal="center" vertical="center" wrapText="1"/>
    </xf>
    <xf numFmtId="0" fontId="33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0" fontId="35" fillId="6" borderId="0" xfId="2" applyFont="1" applyFill="1" applyAlignment="1">
      <alignment vertical="center"/>
    </xf>
    <xf numFmtId="0" fontId="33" fillId="6" borderId="0" xfId="2" applyFont="1" applyFill="1" applyAlignment="1">
      <alignment vertical="center"/>
    </xf>
    <xf numFmtId="4" fontId="33" fillId="6" borderId="0" xfId="2" applyNumberFormat="1" applyFont="1" applyFill="1" applyAlignment="1">
      <alignment vertical="center"/>
    </xf>
    <xf numFmtId="0" fontId="33" fillId="6" borderId="0" xfId="2" applyFont="1" applyFill="1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26" fillId="0" borderId="0" xfId="2" applyFont="1" applyAlignment="1">
      <alignment horizontal="left" vertical="center" wrapText="1"/>
    </xf>
    <xf numFmtId="0" fontId="26" fillId="0" borderId="4" xfId="4" applyFont="1" applyBorder="1" applyAlignment="1">
      <alignment horizontal="left" vertical="top" wrapText="1"/>
    </xf>
    <xf numFmtId="0" fontId="17" fillId="0" borderId="4" xfId="4" applyFont="1" applyBorder="1" applyAlignment="1">
      <alignment horizontal="left" vertical="top" wrapText="1"/>
    </xf>
    <xf numFmtId="0" fontId="18" fillId="0" borderId="0" xfId="2" applyFont="1" applyAlignment="1">
      <alignment horizontal="left" vertical="center" wrapText="1"/>
    </xf>
    <xf numFmtId="0" fontId="27" fillId="0" borderId="1" xfId="2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4" fontId="15" fillId="0" borderId="2" xfId="5" applyNumberFormat="1" applyFont="1" applyBorder="1" applyAlignment="1">
      <alignment horizontal="center" vertical="center" wrapText="1"/>
    </xf>
    <xf numFmtId="3" fontId="15" fillId="0" borderId="2" xfId="5" applyNumberFormat="1" applyFont="1" applyBorder="1" applyAlignment="1">
      <alignment horizontal="right" vertical="center" wrapText="1"/>
    </xf>
    <xf numFmtId="4" fontId="15" fillId="0" borderId="2" xfId="5" applyNumberFormat="1" applyFont="1" applyBorder="1" applyAlignment="1">
      <alignment horizontal="right" vertical="center" wrapText="1"/>
    </xf>
    <xf numFmtId="4" fontId="16" fillId="4" borderId="2" xfId="5" applyNumberFormat="1" applyFont="1" applyFill="1" applyBorder="1" applyAlignment="1">
      <alignment horizontal="center" vertical="center" wrapText="1"/>
    </xf>
    <xf numFmtId="3" fontId="16" fillId="4" borderId="2" xfId="5" applyNumberFormat="1" applyFont="1" applyFill="1" applyBorder="1" applyAlignment="1">
      <alignment horizontal="right" vertical="center" wrapText="1"/>
    </xf>
    <xf numFmtId="4" fontId="16" fillId="4" borderId="2" xfId="5" applyNumberFormat="1" applyFont="1" applyFill="1" applyBorder="1" applyAlignment="1">
      <alignment horizontal="right" vertical="center" wrapText="1"/>
    </xf>
    <xf numFmtId="4" fontId="16" fillId="0" borderId="2" xfId="5" applyNumberFormat="1" applyFont="1" applyBorder="1" applyAlignment="1">
      <alignment horizontal="right" vertical="center" wrapText="1"/>
    </xf>
    <xf numFmtId="0" fontId="36" fillId="6" borderId="0" xfId="5" applyFont="1" applyFill="1" applyAlignment="1">
      <alignment vertical="center"/>
    </xf>
    <xf numFmtId="0" fontId="31" fillId="0" borderId="0" xfId="5" applyFont="1" applyAlignment="1">
      <alignment vertical="center"/>
    </xf>
    <xf numFmtId="0" fontId="32" fillId="0" borderId="0" xfId="2" applyFont="1" applyAlignment="1">
      <alignment vertical="center" wrapText="1"/>
    </xf>
    <xf numFmtId="0" fontId="37" fillId="0" borderId="0" xfId="2" applyFont="1"/>
    <xf numFmtId="0" fontId="5" fillId="2" borderId="2" xfId="5" applyFont="1" applyFill="1" applyBorder="1" applyAlignment="1">
      <alignment horizontal="center" vertical="center"/>
    </xf>
    <xf numFmtId="0" fontId="33" fillId="0" borderId="0" xfId="3" applyFont="1" applyAlignment="1">
      <alignment horizontal="center" vertical="center" wrapText="1"/>
    </xf>
    <xf numFmtId="0" fontId="34" fillId="6" borderId="0" xfId="5" applyFont="1" applyFill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/>
    </xf>
    <xf numFmtId="0" fontId="31" fillId="0" borderId="0" xfId="5" applyFont="1" applyAlignment="1">
      <alignment horizontal="right" vertical="center"/>
    </xf>
    <xf numFmtId="0" fontId="9" fillId="0" borderId="2" xfId="5" applyFont="1" applyBorder="1" applyAlignment="1">
      <alignment vertical="center" wrapText="1"/>
    </xf>
    <xf numFmtId="4" fontId="37" fillId="0" borderId="0" xfId="2" applyNumberFormat="1" applyFont="1" applyAlignment="1">
      <alignment horizontal="right" vertical="center"/>
    </xf>
    <xf numFmtId="0" fontId="36" fillId="6" borderId="0" xfId="5" applyFont="1" applyFill="1" applyAlignment="1">
      <alignment horizontal="right" vertical="center"/>
    </xf>
    <xf numFmtId="0" fontId="11" fillId="3" borderId="2" xfId="5" applyFont="1" applyFill="1" applyBorder="1" applyAlignment="1">
      <alignment horizontal="left" vertical="center" wrapText="1"/>
    </xf>
    <xf numFmtId="0" fontId="31" fillId="0" borderId="0" xfId="5" applyFont="1" applyAlignment="1">
      <alignment horizontal="justify" vertical="center"/>
    </xf>
    <xf numFmtId="4" fontId="38" fillId="0" borderId="0" xfId="4" applyNumberFormat="1" applyFont="1" applyAlignment="1">
      <alignment horizontal="right" vertical="center"/>
    </xf>
    <xf numFmtId="0" fontId="14" fillId="0" borderId="1" xfId="5" applyFont="1" applyBorder="1" applyAlignment="1">
      <alignment horizontal="center" vertical="center" wrapText="1"/>
    </xf>
    <xf numFmtId="0" fontId="15" fillId="0" borderId="2" xfId="5" applyFont="1" applyBorder="1" applyAlignment="1">
      <alignment horizontal="center" vertical="center" wrapText="1"/>
    </xf>
    <xf numFmtId="4" fontId="24" fillId="0" borderId="2" xfId="5" applyNumberFormat="1" applyFont="1" applyBorder="1" applyAlignment="1">
      <alignment horizontal="right" vertical="center" wrapText="1"/>
    </xf>
    <xf numFmtId="0" fontId="25" fillId="4" borderId="2" xfId="5" applyFont="1" applyFill="1" applyBorder="1" applyAlignment="1">
      <alignment horizontal="center" vertical="center" wrapText="1"/>
    </xf>
    <xf numFmtId="3" fontId="25" fillId="4" borderId="2" xfId="5" applyNumberFormat="1" applyFont="1" applyFill="1" applyBorder="1" applyAlignment="1">
      <alignment horizontal="center" vertical="center" wrapText="1"/>
    </xf>
    <xf numFmtId="4" fontId="25" fillId="4" borderId="2" xfId="5" applyNumberFormat="1" applyFont="1" applyFill="1" applyBorder="1" applyAlignment="1">
      <alignment horizontal="right" vertical="center" wrapText="1"/>
    </xf>
    <xf numFmtId="0" fontId="16" fillId="4" borderId="2" xfId="5" applyFont="1" applyFill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3" fontId="24" fillId="0" borderId="2" xfId="5" applyNumberFormat="1" applyFont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/>
    </xf>
    <xf numFmtId="0" fontId="30" fillId="0" borderId="0" xfId="5" applyFont="1" applyAlignment="1">
      <alignment horizontal="center" wrapText="1"/>
    </xf>
    <xf numFmtId="0" fontId="29" fillId="0" borderId="0" xfId="5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E2E7-8B0B-4F4A-BBCF-0C0B793146BF}">
  <sheetPr>
    <tabColor rgb="FF92D050"/>
  </sheetPr>
  <dimension ref="A1:Q735"/>
  <sheetViews>
    <sheetView showGridLines="0" tabSelected="1" view="pageBreakPreview" zoomScale="81" zoomScaleNormal="85" zoomScaleSheetLayoutView="81" workbookViewId="0">
      <selection sqref="A1:D1"/>
    </sheetView>
  </sheetViews>
  <sheetFormatPr defaultRowHeight="32.25" customHeight="1" x14ac:dyDescent="0.2"/>
  <cols>
    <col min="1" max="1" width="127.140625" style="9" customWidth="1"/>
    <col min="2" max="2" width="16.7109375" style="9" customWidth="1"/>
    <col min="3" max="3" width="24.85546875" style="9" customWidth="1"/>
    <col min="4" max="4" width="20.42578125" style="9" customWidth="1"/>
    <col min="5" max="5" width="31.140625" style="38" bestFit="1" customWidth="1"/>
    <col min="6" max="6" width="22.7109375" style="8" customWidth="1"/>
    <col min="7" max="10" width="9.140625" style="8"/>
    <col min="11" max="17" width="9.140625" style="10"/>
    <col min="18" max="251" width="9.140625" style="9"/>
    <col min="252" max="252" width="2.28515625" style="9" customWidth="1"/>
    <col min="253" max="253" width="39.140625" style="9" customWidth="1"/>
    <col min="254" max="254" width="17.7109375" style="9" customWidth="1"/>
    <col min="255" max="255" width="19.28515625" style="9" customWidth="1"/>
    <col min="256" max="256" width="2.28515625" style="9" customWidth="1"/>
    <col min="257" max="257" width="24.85546875" style="9" customWidth="1"/>
    <col min="258" max="258" width="11.7109375" style="9" bestFit="1" customWidth="1"/>
    <col min="259" max="259" width="9.140625" style="9"/>
    <col min="260" max="260" width="10.5703125" style="9" bestFit="1" customWidth="1"/>
    <col min="261" max="507" width="9.140625" style="9"/>
    <col min="508" max="508" width="2.28515625" style="9" customWidth="1"/>
    <col min="509" max="509" width="39.140625" style="9" customWidth="1"/>
    <col min="510" max="510" width="17.7109375" style="9" customWidth="1"/>
    <col min="511" max="511" width="19.28515625" style="9" customWidth="1"/>
    <col min="512" max="512" width="2.28515625" style="9" customWidth="1"/>
    <col min="513" max="513" width="24.85546875" style="9" customWidth="1"/>
    <col min="514" max="514" width="11.7109375" style="9" bestFit="1" customWidth="1"/>
    <col min="515" max="515" width="9.140625" style="9"/>
    <col min="516" max="516" width="10.5703125" style="9" bestFit="1" customWidth="1"/>
    <col min="517" max="763" width="9.140625" style="9"/>
    <col min="764" max="764" width="2.28515625" style="9" customWidth="1"/>
    <col min="765" max="765" width="39.140625" style="9" customWidth="1"/>
    <col min="766" max="766" width="17.7109375" style="9" customWidth="1"/>
    <col min="767" max="767" width="19.28515625" style="9" customWidth="1"/>
    <col min="768" max="768" width="2.28515625" style="9" customWidth="1"/>
    <col min="769" max="769" width="24.85546875" style="9" customWidth="1"/>
    <col min="770" max="770" width="11.7109375" style="9" bestFit="1" customWidth="1"/>
    <col min="771" max="771" width="9.140625" style="9"/>
    <col min="772" max="772" width="10.5703125" style="9" bestFit="1" customWidth="1"/>
    <col min="773" max="1019" width="9.140625" style="9"/>
    <col min="1020" max="1020" width="2.28515625" style="9" customWidth="1"/>
    <col min="1021" max="1021" width="39.140625" style="9" customWidth="1"/>
    <col min="1022" max="1022" width="17.7109375" style="9" customWidth="1"/>
    <col min="1023" max="1023" width="19.28515625" style="9" customWidth="1"/>
    <col min="1024" max="1024" width="2.28515625" style="9" customWidth="1"/>
    <col min="1025" max="1025" width="24.85546875" style="9" customWidth="1"/>
    <col min="1026" max="1026" width="11.7109375" style="9" bestFit="1" customWidth="1"/>
    <col min="1027" max="1027" width="9.140625" style="9"/>
    <col min="1028" max="1028" width="10.5703125" style="9" bestFit="1" customWidth="1"/>
    <col min="1029" max="1275" width="9.140625" style="9"/>
    <col min="1276" max="1276" width="2.28515625" style="9" customWidth="1"/>
    <col min="1277" max="1277" width="39.140625" style="9" customWidth="1"/>
    <col min="1278" max="1278" width="17.7109375" style="9" customWidth="1"/>
    <col min="1279" max="1279" width="19.28515625" style="9" customWidth="1"/>
    <col min="1280" max="1280" width="2.28515625" style="9" customWidth="1"/>
    <col min="1281" max="1281" width="24.85546875" style="9" customWidth="1"/>
    <col min="1282" max="1282" width="11.7109375" style="9" bestFit="1" customWidth="1"/>
    <col min="1283" max="1283" width="9.140625" style="9"/>
    <col min="1284" max="1284" width="10.5703125" style="9" bestFit="1" customWidth="1"/>
    <col min="1285" max="1531" width="9.140625" style="9"/>
    <col min="1532" max="1532" width="2.28515625" style="9" customWidth="1"/>
    <col min="1533" max="1533" width="39.140625" style="9" customWidth="1"/>
    <col min="1534" max="1534" width="17.7109375" style="9" customWidth="1"/>
    <col min="1535" max="1535" width="19.28515625" style="9" customWidth="1"/>
    <col min="1536" max="1536" width="2.28515625" style="9" customWidth="1"/>
    <col min="1537" max="1537" width="24.85546875" style="9" customWidth="1"/>
    <col min="1538" max="1538" width="11.7109375" style="9" bestFit="1" customWidth="1"/>
    <col min="1539" max="1539" width="9.140625" style="9"/>
    <col min="1540" max="1540" width="10.5703125" style="9" bestFit="1" customWidth="1"/>
    <col min="1541" max="1787" width="9.140625" style="9"/>
    <col min="1788" max="1788" width="2.28515625" style="9" customWidth="1"/>
    <col min="1789" max="1789" width="39.140625" style="9" customWidth="1"/>
    <col min="1790" max="1790" width="17.7109375" style="9" customWidth="1"/>
    <col min="1791" max="1791" width="19.28515625" style="9" customWidth="1"/>
    <col min="1792" max="1792" width="2.28515625" style="9" customWidth="1"/>
    <col min="1793" max="1793" width="24.85546875" style="9" customWidth="1"/>
    <col min="1794" max="1794" width="11.7109375" style="9" bestFit="1" customWidth="1"/>
    <col min="1795" max="1795" width="9.140625" style="9"/>
    <col min="1796" max="1796" width="10.5703125" style="9" bestFit="1" customWidth="1"/>
    <col min="1797" max="2043" width="9.140625" style="9"/>
    <col min="2044" max="2044" width="2.28515625" style="9" customWidth="1"/>
    <col min="2045" max="2045" width="39.140625" style="9" customWidth="1"/>
    <col min="2046" max="2046" width="17.7109375" style="9" customWidth="1"/>
    <col min="2047" max="2047" width="19.28515625" style="9" customWidth="1"/>
    <col min="2048" max="2048" width="2.28515625" style="9" customWidth="1"/>
    <col min="2049" max="2049" width="24.85546875" style="9" customWidth="1"/>
    <col min="2050" max="2050" width="11.7109375" style="9" bestFit="1" customWidth="1"/>
    <col min="2051" max="2051" width="9.140625" style="9"/>
    <col min="2052" max="2052" width="10.5703125" style="9" bestFit="1" customWidth="1"/>
    <col min="2053" max="2299" width="9.140625" style="9"/>
    <col min="2300" max="2300" width="2.28515625" style="9" customWidth="1"/>
    <col min="2301" max="2301" width="39.140625" style="9" customWidth="1"/>
    <col min="2302" max="2302" width="17.7109375" style="9" customWidth="1"/>
    <col min="2303" max="2303" width="19.28515625" style="9" customWidth="1"/>
    <col min="2304" max="2304" width="2.28515625" style="9" customWidth="1"/>
    <col min="2305" max="2305" width="24.85546875" style="9" customWidth="1"/>
    <col min="2306" max="2306" width="11.7109375" style="9" bestFit="1" customWidth="1"/>
    <col min="2307" max="2307" width="9.140625" style="9"/>
    <col min="2308" max="2308" width="10.5703125" style="9" bestFit="1" customWidth="1"/>
    <col min="2309" max="2555" width="9.140625" style="9"/>
    <col min="2556" max="2556" width="2.28515625" style="9" customWidth="1"/>
    <col min="2557" max="2557" width="39.140625" style="9" customWidth="1"/>
    <col min="2558" max="2558" width="17.7109375" style="9" customWidth="1"/>
    <col min="2559" max="2559" width="19.28515625" style="9" customWidth="1"/>
    <col min="2560" max="2560" width="2.28515625" style="9" customWidth="1"/>
    <col min="2561" max="2561" width="24.85546875" style="9" customWidth="1"/>
    <col min="2562" max="2562" width="11.7109375" style="9" bestFit="1" customWidth="1"/>
    <col min="2563" max="2563" width="9.140625" style="9"/>
    <col min="2564" max="2564" width="10.5703125" style="9" bestFit="1" customWidth="1"/>
    <col min="2565" max="2811" width="9.140625" style="9"/>
    <col min="2812" max="2812" width="2.28515625" style="9" customWidth="1"/>
    <col min="2813" max="2813" width="39.140625" style="9" customWidth="1"/>
    <col min="2814" max="2814" width="17.7109375" style="9" customWidth="1"/>
    <col min="2815" max="2815" width="19.28515625" style="9" customWidth="1"/>
    <col min="2816" max="2816" width="2.28515625" style="9" customWidth="1"/>
    <col min="2817" max="2817" width="24.85546875" style="9" customWidth="1"/>
    <col min="2818" max="2818" width="11.7109375" style="9" bestFit="1" customWidth="1"/>
    <col min="2819" max="2819" width="9.140625" style="9"/>
    <col min="2820" max="2820" width="10.5703125" style="9" bestFit="1" customWidth="1"/>
    <col min="2821" max="3067" width="9.140625" style="9"/>
    <col min="3068" max="3068" width="2.28515625" style="9" customWidth="1"/>
    <col min="3069" max="3069" width="39.140625" style="9" customWidth="1"/>
    <col min="3070" max="3070" width="17.7109375" style="9" customWidth="1"/>
    <col min="3071" max="3071" width="19.28515625" style="9" customWidth="1"/>
    <col min="3072" max="3072" width="2.28515625" style="9" customWidth="1"/>
    <col min="3073" max="3073" width="24.85546875" style="9" customWidth="1"/>
    <col min="3074" max="3074" width="11.7109375" style="9" bestFit="1" customWidth="1"/>
    <col min="3075" max="3075" width="9.140625" style="9"/>
    <col min="3076" max="3076" width="10.5703125" style="9" bestFit="1" customWidth="1"/>
    <col min="3077" max="3323" width="9.140625" style="9"/>
    <col min="3324" max="3324" width="2.28515625" style="9" customWidth="1"/>
    <col min="3325" max="3325" width="39.140625" style="9" customWidth="1"/>
    <col min="3326" max="3326" width="17.7109375" style="9" customWidth="1"/>
    <col min="3327" max="3327" width="19.28515625" style="9" customWidth="1"/>
    <col min="3328" max="3328" width="2.28515625" style="9" customWidth="1"/>
    <col min="3329" max="3329" width="24.85546875" style="9" customWidth="1"/>
    <col min="3330" max="3330" width="11.7109375" style="9" bestFit="1" customWidth="1"/>
    <col min="3331" max="3331" width="9.140625" style="9"/>
    <col min="3332" max="3332" width="10.5703125" style="9" bestFit="1" customWidth="1"/>
    <col min="3333" max="3579" width="9.140625" style="9"/>
    <col min="3580" max="3580" width="2.28515625" style="9" customWidth="1"/>
    <col min="3581" max="3581" width="39.140625" style="9" customWidth="1"/>
    <col min="3582" max="3582" width="17.7109375" style="9" customWidth="1"/>
    <col min="3583" max="3583" width="19.28515625" style="9" customWidth="1"/>
    <col min="3584" max="3584" width="2.28515625" style="9" customWidth="1"/>
    <col min="3585" max="3585" width="24.85546875" style="9" customWidth="1"/>
    <col min="3586" max="3586" width="11.7109375" style="9" bestFit="1" customWidth="1"/>
    <col min="3587" max="3587" width="9.140625" style="9"/>
    <col min="3588" max="3588" width="10.5703125" style="9" bestFit="1" customWidth="1"/>
    <col min="3589" max="3835" width="9.140625" style="9"/>
    <col min="3836" max="3836" width="2.28515625" style="9" customWidth="1"/>
    <col min="3837" max="3837" width="39.140625" style="9" customWidth="1"/>
    <col min="3838" max="3838" width="17.7109375" style="9" customWidth="1"/>
    <col min="3839" max="3839" width="19.28515625" style="9" customWidth="1"/>
    <col min="3840" max="3840" width="2.28515625" style="9" customWidth="1"/>
    <col min="3841" max="3841" width="24.85546875" style="9" customWidth="1"/>
    <col min="3842" max="3842" width="11.7109375" style="9" bestFit="1" customWidth="1"/>
    <col min="3843" max="3843" width="9.140625" style="9"/>
    <col min="3844" max="3844" width="10.5703125" style="9" bestFit="1" customWidth="1"/>
    <col min="3845" max="4091" width="9.140625" style="9"/>
    <col min="4092" max="4092" width="2.28515625" style="9" customWidth="1"/>
    <col min="4093" max="4093" width="39.140625" style="9" customWidth="1"/>
    <col min="4094" max="4094" width="17.7109375" style="9" customWidth="1"/>
    <col min="4095" max="4095" width="19.28515625" style="9" customWidth="1"/>
    <col min="4096" max="4096" width="2.28515625" style="9" customWidth="1"/>
    <col min="4097" max="4097" width="24.85546875" style="9" customWidth="1"/>
    <col min="4098" max="4098" width="11.7109375" style="9" bestFit="1" customWidth="1"/>
    <col min="4099" max="4099" width="9.140625" style="9"/>
    <col min="4100" max="4100" width="10.5703125" style="9" bestFit="1" customWidth="1"/>
    <col min="4101" max="4347" width="9.140625" style="9"/>
    <col min="4348" max="4348" width="2.28515625" style="9" customWidth="1"/>
    <col min="4349" max="4349" width="39.140625" style="9" customWidth="1"/>
    <col min="4350" max="4350" width="17.7109375" style="9" customWidth="1"/>
    <col min="4351" max="4351" width="19.28515625" style="9" customWidth="1"/>
    <col min="4352" max="4352" width="2.28515625" style="9" customWidth="1"/>
    <col min="4353" max="4353" width="24.85546875" style="9" customWidth="1"/>
    <col min="4354" max="4354" width="11.7109375" style="9" bestFit="1" customWidth="1"/>
    <col min="4355" max="4355" width="9.140625" style="9"/>
    <col min="4356" max="4356" width="10.5703125" style="9" bestFit="1" customWidth="1"/>
    <col min="4357" max="4603" width="9.140625" style="9"/>
    <col min="4604" max="4604" width="2.28515625" style="9" customWidth="1"/>
    <col min="4605" max="4605" width="39.140625" style="9" customWidth="1"/>
    <col min="4606" max="4606" width="17.7109375" style="9" customWidth="1"/>
    <col min="4607" max="4607" width="19.28515625" style="9" customWidth="1"/>
    <col min="4608" max="4608" width="2.28515625" style="9" customWidth="1"/>
    <col min="4609" max="4609" width="24.85546875" style="9" customWidth="1"/>
    <col min="4610" max="4610" width="11.7109375" style="9" bestFit="1" customWidth="1"/>
    <col min="4611" max="4611" width="9.140625" style="9"/>
    <col min="4612" max="4612" width="10.5703125" style="9" bestFit="1" customWidth="1"/>
    <col min="4613" max="4859" width="9.140625" style="9"/>
    <col min="4860" max="4860" width="2.28515625" style="9" customWidth="1"/>
    <col min="4861" max="4861" width="39.140625" style="9" customWidth="1"/>
    <col min="4862" max="4862" width="17.7109375" style="9" customWidth="1"/>
    <col min="4863" max="4863" width="19.28515625" style="9" customWidth="1"/>
    <col min="4864" max="4864" width="2.28515625" style="9" customWidth="1"/>
    <col min="4865" max="4865" width="24.85546875" style="9" customWidth="1"/>
    <col min="4866" max="4866" width="11.7109375" style="9" bestFit="1" customWidth="1"/>
    <col min="4867" max="4867" width="9.140625" style="9"/>
    <col min="4868" max="4868" width="10.5703125" style="9" bestFit="1" customWidth="1"/>
    <col min="4869" max="5115" width="9.140625" style="9"/>
    <col min="5116" max="5116" width="2.28515625" style="9" customWidth="1"/>
    <col min="5117" max="5117" width="39.140625" style="9" customWidth="1"/>
    <col min="5118" max="5118" width="17.7109375" style="9" customWidth="1"/>
    <col min="5119" max="5119" width="19.28515625" style="9" customWidth="1"/>
    <col min="5120" max="5120" width="2.28515625" style="9" customWidth="1"/>
    <col min="5121" max="5121" width="24.85546875" style="9" customWidth="1"/>
    <col min="5122" max="5122" width="11.7109375" style="9" bestFit="1" customWidth="1"/>
    <col min="5123" max="5123" width="9.140625" style="9"/>
    <col min="5124" max="5124" width="10.5703125" style="9" bestFit="1" customWidth="1"/>
    <col min="5125" max="5371" width="9.140625" style="9"/>
    <col min="5372" max="5372" width="2.28515625" style="9" customWidth="1"/>
    <col min="5373" max="5373" width="39.140625" style="9" customWidth="1"/>
    <col min="5374" max="5374" width="17.7109375" style="9" customWidth="1"/>
    <col min="5375" max="5375" width="19.28515625" style="9" customWidth="1"/>
    <col min="5376" max="5376" width="2.28515625" style="9" customWidth="1"/>
    <col min="5377" max="5377" width="24.85546875" style="9" customWidth="1"/>
    <col min="5378" max="5378" width="11.7109375" style="9" bestFit="1" customWidth="1"/>
    <col min="5379" max="5379" width="9.140625" style="9"/>
    <col min="5380" max="5380" width="10.5703125" style="9" bestFit="1" customWidth="1"/>
    <col min="5381" max="5627" width="9.140625" style="9"/>
    <col min="5628" max="5628" width="2.28515625" style="9" customWidth="1"/>
    <col min="5629" max="5629" width="39.140625" style="9" customWidth="1"/>
    <col min="5630" max="5630" width="17.7109375" style="9" customWidth="1"/>
    <col min="5631" max="5631" width="19.28515625" style="9" customWidth="1"/>
    <col min="5632" max="5632" width="2.28515625" style="9" customWidth="1"/>
    <col min="5633" max="5633" width="24.85546875" style="9" customWidth="1"/>
    <col min="5634" max="5634" width="11.7109375" style="9" bestFit="1" customWidth="1"/>
    <col min="5635" max="5635" width="9.140625" style="9"/>
    <col min="5636" max="5636" width="10.5703125" style="9" bestFit="1" customWidth="1"/>
    <col min="5637" max="5883" width="9.140625" style="9"/>
    <col min="5884" max="5884" width="2.28515625" style="9" customWidth="1"/>
    <col min="5885" max="5885" width="39.140625" style="9" customWidth="1"/>
    <col min="5886" max="5886" width="17.7109375" style="9" customWidth="1"/>
    <col min="5887" max="5887" width="19.28515625" style="9" customWidth="1"/>
    <col min="5888" max="5888" width="2.28515625" style="9" customWidth="1"/>
    <col min="5889" max="5889" width="24.85546875" style="9" customWidth="1"/>
    <col min="5890" max="5890" width="11.7109375" style="9" bestFit="1" customWidth="1"/>
    <col min="5891" max="5891" width="9.140625" style="9"/>
    <col min="5892" max="5892" width="10.5703125" style="9" bestFit="1" customWidth="1"/>
    <col min="5893" max="6139" width="9.140625" style="9"/>
    <col min="6140" max="6140" width="2.28515625" style="9" customWidth="1"/>
    <col min="6141" max="6141" width="39.140625" style="9" customWidth="1"/>
    <col min="6142" max="6142" width="17.7109375" style="9" customWidth="1"/>
    <col min="6143" max="6143" width="19.28515625" style="9" customWidth="1"/>
    <col min="6144" max="6144" width="2.28515625" style="9" customWidth="1"/>
    <col min="6145" max="6145" width="24.85546875" style="9" customWidth="1"/>
    <col min="6146" max="6146" width="11.7109375" style="9" bestFit="1" customWidth="1"/>
    <col min="6147" max="6147" width="9.140625" style="9"/>
    <col min="6148" max="6148" width="10.5703125" style="9" bestFit="1" customWidth="1"/>
    <col min="6149" max="6395" width="9.140625" style="9"/>
    <col min="6396" max="6396" width="2.28515625" style="9" customWidth="1"/>
    <col min="6397" max="6397" width="39.140625" style="9" customWidth="1"/>
    <col min="6398" max="6398" width="17.7109375" style="9" customWidth="1"/>
    <col min="6399" max="6399" width="19.28515625" style="9" customWidth="1"/>
    <col min="6400" max="6400" width="2.28515625" style="9" customWidth="1"/>
    <col min="6401" max="6401" width="24.85546875" style="9" customWidth="1"/>
    <col min="6402" max="6402" width="11.7109375" style="9" bestFit="1" customWidth="1"/>
    <col min="6403" max="6403" width="9.140625" style="9"/>
    <col min="6404" max="6404" width="10.5703125" style="9" bestFit="1" customWidth="1"/>
    <col min="6405" max="6651" width="9.140625" style="9"/>
    <col min="6652" max="6652" width="2.28515625" style="9" customWidth="1"/>
    <col min="6653" max="6653" width="39.140625" style="9" customWidth="1"/>
    <col min="6654" max="6654" width="17.7109375" style="9" customWidth="1"/>
    <col min="6655" max="6655" width="19.28515625" style="9" customWidth="1"/>
    <col min="6656" max="6656" width="2.28515625" style="9" customWidth="1"/>
    <col min="6657" max="6657" width="24.85546875" style="9" customWidth="1"/>
    <col min="6658" max="6658" width="11.7109375" style="9" bestFit="1" customWidth="1"/>
    <col min="6659" max="6659" width="9.140625" style="9"/>
    <col min="6660" max="6660" width="10.5703125" style="9" bestFit="1" customWidth="1"/>
    <col min="6661" max="6907" width="9.140625" style="9"/>
    <col min="6908" max="6908" width="2.28515625" style="9" customWidth="1"/>
    <col min="6909" max="6909" width="39.140625" style="9" customWidth="1"/>
    <col min="6910" max="6910" width="17.7109375" style="9" customWidth="1"/>
    <col min="6911" max="6911" width="19.28515625" style="9" customWidth="1"/>
    <col min="6912" max="6912" width="2.28515625" style="9" customWidth="1"/>
    <col min="6913" max="6913" width="24.85546875" style="9" customWidth="1"/>
    <col min="6914" max="6914" width="11.7109375" style="9" bestFit="1" customWidth="1"/>
    <col min="6915" max="6915" width="9.140625" style="9"/>
    <col min="6916" max="6916" width="10.5703125" style="9" bestFit="1" customWidth="1"/>
    <col min="6917" max="7163" width="9.140625" style="9"/>
    <col min="7164" max="7164" width="2.28515625" style="9" customWidth="1"/>
    <col min="7165" max="7165" width="39.140625" style="9" customWidth="1"/>
    <col min="7166" max="7166" width="17.7109375" style="9" customWidth="1"/>
    <col min="7167" max="7167" width="19.28515625" style="9" customWidth="1"/>
    <col min="7168" max="7168" width="2.28515625" style="9" customWidth="1"/>
    <col min="7169" max="7169" width="24.85546875" style="9" customWidth="1"/>
    <col min="7170" max="7170" width="11.7109375" style="9" bestFit="1" customWidth="1"/>
    <col min="7171" max="7171" width="9.140625" style="9"/>
    <col min="7172" max="7172" width="10.5703125" style="9" bestFit="1" customWidth="1"/>
    <col min="7173" max="7419" width="9.140625" style="9"/>
    <col min="7420" max="7420" width="2.28515625" style="9" customWidth="1"/>
    <col min="7421" max="7421" width="39.140625" style="9" customWidth="1"/>
    <col min="7422" max="7422" width="17.7109375" style="9" customWidth="1"/>
    <col min="7423" max="7423" width="19.28515625" style="9" customWidth="1"/>
    <col min="7424" max="7424" width="2.28515625" style="9" customWidth="1"/>
    <col min="7425" max="7425" width="24.85546875" style="9" customWidth="1"/>
    <col min="7426" max="7426" width="11.7109375" style="9" bestFit="1" customWidth="1"/>
    <col min="7427" max="7427" width="9.140625" style="9"/>
    <col min="7428" max="7428" width="10.5703125" style="9" bestFit="1" customWidth="1"/>
    <col min="7429" max="7675" width="9.140625" style="9"/>
    <col min="7676" max="7676" width="2.28515625" style="9" customWidth="1"/>
    <col min="7677" max="7677" width="39.140625" style="9" customWidth="1"/>
    <col min="7678" max="7678" width="17.7109375" style="9" customWidth="1"/>
    <col min="7679" max="7679" width="19.28515625" style="9" customWidth="1"/>
    <col min="7680" max="7680" width="2.28515625" style="9" customWidth="1"/>
    <col min="7681" max="7681" width="24.85546875" style="9" customWidth="1"/>
    <col min="7682" max="7682" width="11.7109375" style="9" bestFit="1" customWidth="1"/>
    <col min="7683" max="7683" width="9.140625" style="9"/>
    <col min="7684" max="7684" width="10.5703125" style="9" bestFit="1" customWidth="1"/>
    <col min="7685" max="7931" width="9.140625" style="9"/>
    <col min="7932" max="7932" width="2.28515625" style="9" customWidth="1"/>
    <col min="7933" max="7933" width="39.140625" style="9" customWidth="1"/>
    <col min="7934" max="7934" width="17.7109375" style="9" customWidth="1"/>
    <col min="7935" max="7935" width="19.28515625" style="9" customWidth="1"/>
    <col min="7936" max="7936" width="2.28515625" style="9" customWidth="1"/>
    <col min="7937" max="7937" width="24.85546875" style="9" customWidth="1"/>
    <col min="7938" max="7938" width="11.7109375" style="9" bestFit="1" customWidth="1"/>
    <col min="7939" max="7939" width="9.140625" style="9"/>
    <col min="7940" max="7940" width="10.5703125" style="9" bestFit="1" customWidth="1"/>
    <col min="7941" max="8187" width="9.140625" style="9"/>
    <col min="8188" max="8188" width="2.28515625" style="9" customWidth="1"/>
    <col min="8189" max="8189" width="39.140625" style="9" customWidth="1"/>
    <col min="8190" max="8190" width="17.7109375" style="9" customWidth="1"/>
    <col min="8191" max="8191" width="19.28515625" style="9" customWidth="1"/>
    <col min="8192" max="8192" width="2.28515625" style="9" customWidth="1"/>
    <col min="8193" max="8193" width="24.85546875" style="9" customWidth="1"/>
    <col min="8194" max="8194" width="11.7109375" style="9" bestFit="1" customWidth="1"/>
    <col min="8195" max="8195" width="9.140625" style="9"/>
    <col min="8196" max="8196" width="10.5703125" style="9" bestFit="1" customWidth="1"/>
    <col min="8197" max="8443" width="9.140625" style="9"/>
    <col min="8444" max="8444" width="2.28515625" style="9" customWidth="1"/>
    <col min="8445" max="8445" width="39.140625" style="9" customWidth="1"/>
    <col min="8446" max="8446" width="17.7109375" style="9" customWidth="1"/>
    <col min="8447" max="8447" width="19.28515625" style="9" customWidth="1"/>
    <col min="8448" max="8448" width="2.28515625" style="9" customWidth="1"/>
    <col min="8449" max="8449" width="24.85546875" style="9" customWidth="1"/>
    <col min="8450" max="8450" width="11.7109375" style="9" bestFit="1" customWidth="1"/>
    <col min="8451" max="8451" width="9.140625" style="9"/>
    <col min="8452" max="8452" width="10.5703125" style="9" bestFit="1" customWidth="1"/>
    <col min="8453" max="8699" width="9.140625" style="9"/>
    <col min="8700" max="8700" width="2.28515625" style="9" customWidth="1"/>
    <col min="8701" max="8701" width="39.140625" style="9" customWidth="1"/>
    <col min="8702" max="8702" width="17.7109375" style="9" customWidth="1"/>
    <col min="8703" max="8703" width="19.28515625" style="9" customWidth="1"/>
    <col min="8704" max="8704" width="2.28515625" style="9" customWidth="1"/>
    <col min="8705" max="8705" width="24.85546875" style="9" customWidth="1"/>
    <col min="8706" max="8706" width="11.7109375" style="9" bestFit="1" customWidth="1"/>
    <col min="8707" max="8707" width="9.140625" style="9"/>
    <col min="8708" max="8708" width="10.5703125" style="9" bestFit="1" customWidth="1"/>
    <col min="8709" max="8955" width="9.140625" style="9"/>
    <col min="8956" max="8956" width="2.28515625" style="9" customWidth="1"/>
    <col min="8957" max="8957" width="39.140625" style="9" customWidth="1"/>
    <col min="8958" max="8958" width="17.7109375" style="9" customWidth="1"/>
    <col min="8959" max="8959" width="19.28515625" style="9" customWidth="1"/>
    <col min="8960" max="8960" width="2.28515625" style="9" customWidth="1"/>
    <col min="8961" max="8961" width="24.85546875" style="9" customWidth="1"/>
    <col min="8962" max="8962" width="11.7109375" style="9" bestFit="1" customWidth="1"/>
    <col min="8963" max="8963" width="9.140625" style="9"/>
    <col min="8964" max="8964" width="10.5703125" style="9" bestFit="1" customWidth="1"/>
    <col min="8965" max="9211" width="9.140625" style="9"/>
    <col min="9212" max="9212" width="2.28515625" style="9" customWidth="1"/>
    <col min="9213" max="9213" width="39.140625" style="9" customWidth="1"/>
    <col min="9214" max="9214" width="17.7109375" style="9" customWidth="1"/>
    <col min="9215" max="9215" width="19.28515625" style="9" customWidth="1"/>
    <col min="9216" max="9216" width="2.28515625" style="9" customWidth="1"/>
    <col min="9217" max="9217" width="24.85546875" style="9" customWidth="1"/>
    <col min="9218" max="9218" width="11.7109375" style="9" bestFit="1" customWidth="1"/>
    <col min="9219" max="9219" width="9.140625" style="9"/>
    <col min="9220" max="9220" width="10.5703125" style="9" bestFit="1" customWidth="1"/>
    <col min="9221" max="9467" width="9.140625" style="9"/>
    <col min="9468" max="9468" width="2.28515625" style="9" customWidth="1"/>
    <col min="9469" max="9469" width="39.140625" style="9" customWidth="1"/>
    <col min="9470" max="9470" width="17.7109375" style="9" customWidth="1"/>
    <col min="9471" max="9471" width="19.28515625" style="9" customWidth="1"/>
    <col min="9472" max="9472" width="2.28515625" style="9" customWidth="1"/>
    <col min="9473" max="9473" width="24.85546875" style="9" customWidth="1"/>
    <col min="9474" max="9474" width="11.7109375" style="9" bestFit="1" customWidth="1"/>
    <col min="9475" max="9475" width="9.140625" style="9"/>
    <col min="9476" max="9476" width="10.5703125" style="9" bestFit="1" customWidth="1"/>
    <col min="9477" max="9723" width="9.140625" style="9"/>
    <col min="9724" max="9724" width="2.28515625" style="9" customWidth="1"/>
    <col min="9725" max="9725" width="39.140625" style="9" customWidth="1"/>
    <col min="9726" max="9726" width="17.7109375" style="9" customWidth="1"/>
    <col min="9727" max="9727" width="19.28515625" style="9" customWidth="1"/>
    <col min="9728" max="9728" width="2.28515625" style="9" customWidth="1"/>
    <col min="9729" max="9729" width="24.85546875" style="9" customWidth="1"/>
    <col min="9730" max="9730" width="11.7109375" style="9" bestFit="1" customWidth="1"/>
    <col min="9731" max="9731" width="9.140625" style="9"/>
    <col min="9732" max="9732" width="10.5703125" style="9" bestFit="1" customWidth="1"/>
    <col min="9733" max="9979" width="9.140625" style="9"/>
    <col min="9980" max="9980" width="2.28515625" style="9" customWidth="1"/>
    <col min="9981" max="9981" width="39.140625" style="9" customWidth="1"/>
    <col min="9982" max="9982" width="17.7109375" style="9" customWidth="1"/>
    <col min="9983" max="9983" width="19.28515625" style="9" customWidth="1"/>
    <col min="9984" max="9984" width="2.28515625" style="9" customWidth="1"/>
    <col min="9985" max="9985" width="24.85546875" style="9" customWidth="1"/>
    <col min="9986" max="9986" width="11.7109375" style="9" bestFit="1" customWidth="1"/>
    <col min="9987" max="9987" width="9.140625" style="9"/>
    <col min="9988" max="9988" width="10.5703125" style="9" bestFit="1" customWidth="1"/>
    <col min="9989" max="10235" width="9.140625" style="9"/>
    <col min="10236" max="10236" width="2.28515625" style="9" customWidth="1"/>
    <col min="10237" max="10237" width="39.140625" style="9" customWidth="1"/>
    <col min="10238" max="10238" width="17.7109375" style="9" customWidth="1"/>
    <col min="10239" max="10239" width="19.28515625" style="9" customWidth="1"/>
    <col min="10240" max="10240" width="2.28515625" style="9" customWidth="1"/>
    <col min="10241" max="10241" width="24.85546875" style="9" customWidth="1"/>
    <col min="10242" max="10242" width="11.7109375" style="9" bestFit="1" customWidth="1"/>
    <col min="10243" max="10243" width="9.140625" style="9"/>
    <col min="10244" max="10244" width="10.5703125" style="9" bestFit="1" customWidth="1"/>
    <col min="10245" max="10491" width="9.140625" style="9"/>
    <col min="10492" max="10492" width="2.28515625" style="9" customWidth="1"/>
    <col min="10493" max="10493" width="39.140625" style="9" customWidth="1"/>
    <col min="10494" max="10494" width="17.7109375" style="9" customWidth="1"/>
    <col min="10495" max="10495" width="19.28515625" style="9" customWidth="1"/>
    <col min="10496" max="10496" width="2.28515625" style="9" customWidth="1"/>
    <col min="10497" max="10497" width="24.85546875" style="9" customWidth="1"/>
    <col min="10498" max="10498" width="11.7109375" style="9" bestFit="1" customWidth="1"/>
    <col min="10499" max="10499" width="9.140625" style="9"/>
    <col min="10500" max="10500" width="10.5703125" style="9" bestFit="1" customWidth="1"/>
    <col min="10501" max="10747" width="9.140625" style="9"/>
    <col min="10748" max="10748" width="2.28515625" style="9" customWidth="1"/>
    <col min="10749" max="10749" width="39.140625" style="9" customWidth="1"/>
    <col min="10750" max="10750" width="17.7109375" style="9" customWidth="1"/>
    <col min="10751" max="10751" width="19.28515625" style="9" customWidth="1"/>
    <col min="10752" max="10752" width="2.28515625" style="9" customWidth="1"/>
    <col min="10753" max="10753" width="24.85546875" style="9" customWidth="1"/>
    <col min="10754" max="10754" width="11.7109375" style="9" bestFit="1" customWidth="1"/>
    <col min="10755" max="10755" width="9.140625" style="9"/>
    <col min="10756" max="10756" width="10.5703125" style="9" bestFit="1" customWidth="1"/>
    <col min="10757" max="11003" width="9.140625" style="9"/>
    <col min="11004" max="11004" width="2.28515625" style="9" customWidth="1"/>
    <col min="11005" max="11005" width="39.140625" style="9" customWidth="1"/>
    <col min="11006" max="11006" width="17.7109375" style="9" customWidth="1"/>
    <col min="11007" max="11007" width="19.28515625" style="9" customWidth="1"/>
    <col min="11008" max="11008" width="2.28515625" style="9" customWidth="1"/>
    <col min="11009" max="11009" width="24.85546875" style="9" customWidth="1"/>
    <col min="11010" max="11010" width="11.7109375" style="9" bestFit="1" customWidth="1"/>
    <col min="11011" max="11011" width="9.140625" style="9"/>
    <col min="11012" max="11012" width="10.5703125" style="9" bestFit="1" customWidth="1"/>
    <col min="11013" max="11259" width="9.140625" style="9"/>
    <col min="11260" max="11260" width="2.28515625" style="9" customWidth="1"/>
    <col min="11261" max="11261" width="39.140625" style="9" customWidth="1"/>
    <col min="11262" max="11262" width="17.7109375" style="9" customWidth="1"/>
    <col min="11263" max="11263" width="19.28515625" style="9" customWidth="1"/>
    <col min="11264" max="11264" width="2.28515625" style="9" customWidth="1"/>
    <col min="11265" max="11265" width="24.85546875" style="9" customWidth="1"/>
    <col min="11266" max="11266" width="11.7109375" style="9" bestFit="1" customWidth="1"/>
    <col min="11267" max="11267" width="9.140625" style="9"/>
    <col min="11268" max="11268" width="10.5703125" style="9" bestFit="1" customWidth="1"/>
    <col min="11269" max="11515" width="9.140625" style="9"/>
    <col min="11516" max="11516" width="2.28515625" style="9" customWidth="1"/>
    <col min="11517" max="11517" width="39.140625" style="9" customWidth="1"/>
    <col min="11518" max="11518" width="17.7109375" style="9" customWidth="1"/>
    <col min="11519" max="11519" width="19.28515625" style="9" customWidth="1"/>
    <col min="11520" max="11520" width="2.28515625" style="9" customWidth="1"/>
    <col min="11521" max="11521" width="24.85546875" style="9" customWidth="1"/>
    <col min="11522" max="11522" width="11.7109375" style="9" bestFit="1" customWidth="1"/>
    <col min="11523" max="11523" width="9.140625" style="9"/>
    <col min="11524" max="11524" width="10.5703125" style="9" bestFit="1" customWidth="1"/>
    <col min="11525" max="11771" width="9.140625" style="9"/>
    <col min="11772" max="11772" width="2.28515625" style="9" customWidth="1"/>
    <col min="11773" max="11773" width="39.140625" style="9" customWidth="1"/>
    <col min="11774" max="11774" width="17.7109375" style="9" customWidth="1"/>
    <col min="11775" max="11775" width="19.28515625" style="9" customWidth="1"/>
    <col min="11776" max="11776" width="2.28515625" style="9" customWidth="1"/>
    <col min="11777" max="11777" width="24.85546875" style="9" customWidth="1"/>
    <col min="11778" max="11778" width="11.7109375" style="9" bestFit="1" customWidth="1"/>
    <col min="11779" max="11779" width="9.140625" style="9"/>
    <col min="11780" max="11780" width="10.5703125" style="9" bestFit="1" customWidth="1"/>
    <col min="11781" max="12027" width="9.140625" style="9"/>
    <col min="12028" max="12028" width="2.28515625" style="9" customWidth="1"/>
    <col min="12029" max="12029" width="39.140625" style="9" customWidth="1"/>
    <col min="12030" max="12030" width="17.7109375" style="9" customWidth="1"/>
    <col min="12031" max="12031" width="19.28515625" style="9" customWidth="1"/>
    <col min="12032" max="12032" width="2.28515625" style="9" customWidth="1"/>
    <col min="12033" max="12033" width="24.85546875" style="9" customWidth="1"/>
    <col min="12034" max="12034" width="11.7109375" style="9" bestFit="1" customWidth="1"/>
    <col min="12035" max="12035" width="9.140625" style="9"/>
    <col min="12036" max="12036" width="10.5703125" style="9" bestFit="1" customWidth="1"/>
    <col min="12037" max="12283" width="9.140625" style="9"/>
    <col min="12284" max="12284" width="2.28515625" style="9" customWidth="1"/>
    <col min="12285" max="12285" width="39.140625" style="9" customWidth="1"/>
    <col min="12286" max="12286" width="17.7109375" style="9" customWidth="1"/>
    <col min="12287" max="12287" width="19.28515625" style="9" customWidth="1"/>
    <col min="12288" max="12288" width="2.28515625" style="9" customWidth="1"/>
    <col min="12289" max="12289" width="24.85546875" style="9" customWidth="1"/>
    <col min="12290" max="12290" width="11.7109375" style="9" bestFit="1" customWidth="1"/>
    <col min="12291" max="12291" width="9.140625" style="9"/>
    <col min="12292" max="12292" width="10.5703125" style="9" bestFit="1" customWidth="1"/>
    <col min="12293" max="12539" width="9.140625" style="9"/>
    <col min="12540" max="12540" width="2.28515625" style="9" customWidth="1"/>
    <col min="12541" max="12541" width="39.140625" style="9" customWidth="1"/>
    <col min="12542" max="12542" width="17.7109375" style="9" customWidth="1"/>
    <col min="12543" max="12543" width="19.28515625" style="9" customWidth="1"/>
    <col min="12544" max="12544" width="2.28515625" style="9" customWidth="1"/>
    <col min="12545" max="12545" width="24.85546875" style="9" customWidth="1"/>
    <col min="12546" max="12546" width="11.7109375" style="9" bestFit="1" customWidth="1"/>
    <col min="12547" max="12547" width="9.140625" style="9"/>
    <col min="12548" max="12548" width="10.5703125" style="9" bestFit="1" customWidth="1"/>
    <col min="12549" max="12795" width="9.140625" style="9"/>
    <col min="12796" max="12796" width="2.28515625" style="9" customWidth="1"/>
    <col min="12797" max="12797" width="39.140625" style="9" customWidth="1"/>
    <col min="12798" max="12798" width="17.7109375" style="9" customWidth="1"/>
    <col min="12799" max="12799" width="19.28515625" style="9" customWidth="1"/>
    <col min="12800" max="12800" width="2.28515625" style="9" customWidth="1"/>
    <col min="12801" max="12801" width="24.85546875" style="9" customWidth="1"/>
    <col min="12802" max="12802" width="11.7109375" style="9" bestFit="1" customWidth="1"/>
    <col min="12803" max="12803" width="9.140625" style="9"/>
    <col min="12804" max="12804" width="10.5703125" style="9" bestFit="1" customWidth="1"/>
    <col min="12805" max="13051" width="9.140625" style="9"/>
    <col min="13052" max="13052" width="2.28515625" style="9" customWidth="1"/>
    <col min="13053" max="13053" width="39.140625" style="9" customWidth="1"/>
    <col min="13054" max="13054" width="17.7109375" style="9" customWidth="1"/>
    <col min="13055" max="13055" width="19.28515625" style="9" customWidth="1"/>
    <col min="13056" max="13056" width="2.28515625" style="9" customWidth="1"/>
    <col min="13057" max="13057" width="24.85546875" style="9" customWidth="1"/>
    <col min="13058" max="13058" width="11.7109375" style="9" bestFit="1" customWidth="1"/>
    <col min="13059" max="13059" width="9.140625" style="9"/>
    <col min="13060" max="13060" width="10.5703125" style="9" bestFit="1" customWidth="1"/>
    <col min="13061" max="13307" width="9.140625" style="9"/>
    <col min="13308" max="13308" width="2.28515625" style="9" customWidth="1"/>
    <col min="13309" max="13309" width="39.140625" style="9" customWidth="1"/>
    <col min="13310" max="13310" width="17.7109375" style="9" customWidth="1"/>
    <col min="13311" max="13311" width="19.28515625" style="9" customWidth="1"/>
    <col min="13312" max="13312" width="2.28515625" style="9" customWidth="1"/>
    <col min="13313" max="13313" width="24.85546875" style="9" customWidth="1"/>
    <col min="13314" max="13314" width="11.7109375" style="9" bestFit="1" customWidth="1"/>
    <col min="13315" max="13315" width="9.140625" style="9"/>
    <col min="13316" max="13316" width="10.5703125" style="9" bestFit="1" customWidth="1"/>
    <col min="13317" max="13563" width="9.140625" style="9"/>
    <col min="13564" max="13564" width="2.28515625" style="9" customWidth="1"/>
    <col min="13565" max="13565" width="39.140625" style="9" customWidth="1"/>
    <col min="13566" max="13566" width="17.7109375" style="9" customWidth="1"/>
    <col min="13567" max="13567" width="19.28515625" style="9" customWidth="1"/>
    <col min="13568" max="13568" width="2.28515625" style="9" customWidth="1"/>
    <col min="13569" max="13569" width="24.85546875" style="9" customWidth="1"/>
    <col min="13570" max="13570" width="11.7109375" style="9" bestFit="1" customWidth="1"/>
    <col min="13571" max="13571" width="9.140625" style="9"/>
    <col min="13572" max="13572" width="10.5703125" style="9" bestFit="1" customWidth="1"/>
    <col min="13573" max="13819" width="9.140625" style="9"/>
    <col min="13820" max="13820" width="2.28515625" style="9" customWidth="1"/>
    <col min="13821" max="13821" width="39.140625" style="9" customWidth="1"/>
    <col min="13822" max="13822" width="17.7109375" style="9" customWidth="1"/>
    <col min="13823" max="13823" width="19.28515625" style="9" customWidth="1"/>
    <col min="13824" max="13824" width="2.28515625" style="9" customWidth="1"/>
    <col min="13825" max="13825" width="24.85546875" style="9" customWidth="1"/>
    <col min="13826" max="13826" width="11.7109375" style="9" bestFit="1" customWidth="1"/>
    <col min="13827" max="13827" width="9.140625" style="9"/>
    <col min="13828" max="13828" width="10.5703125" style="9" bestFit="1" customWidth="1"/>
    <col min="13829" max="14075" width="9.140625" style="9"/>
    <col min="14076" max="14076" width="2.28515625" style="9" customWidth="1"/>
    <col min="14077" max="14077" width="39.140625" style="9" customWidth="1"/>
    <col min="14078" max="14078" width="17.7109375" style="9" customWidth="1"/>
    <col min="14079" max="14079" width="19.28515625" style="9" customWidth="1"/>
    <col min="14080" max="14080" width="2.28515625" style="9" customWidth="1"/>
    <col min="14081" max="14081" width="24.85546875" style="9" customWidth="1"/>
    <col min="14082" max="14082" width="11.7109375" style="9" bestFit="1" customWidth="1"/>
    <col min="14083" max="14083" width="9.140625" style="9"/>
    <col min="14084" max="14084" width="10.5703125" style="9" bestFit="1" customWidth="1"/>
    <col min="14085" max="14331" width="9.140625" style="9"/>
    <col min="14332" max="14332" width="2.28515625" style="9" customWidth="1"/>
    <col min="14333" max="14333" width="39.140625" style="9" customWidth="1"/>
    <col min="14334" max="14334" width="17.7109375" style="9" customWidth="1"/>
    <col min="14335" max="14335" width="19.28515625" style="9" customWidth="1"/>
    <col min="14336" max="14336" width="2.28515625" style="9" customWidth="1"/>
    <col min="14337" max="14337" width="24.85546875" style="9" customWidth="1"/>
    <col min="14338" max="14338" width="11.7109375" style="9" bestFit="1" customWidth="1"/>
    <col min="14339" max="14339" width="9.140625" style="9"/>
    <col min="14340" max="14340" width="10.5703125" style="9" bestFit="1" customWidth="1"/>
    <col min="14341" max="14587" width="9.140625" style="9"/>
    <col min="14588" max="14588" width="2.28515625" style="9" customWidth="1"/>
    <col min="14589" max="14589" width="39.140625" style="9" customWidth="1"/>
    <col min="14590" max="14590" width="17.7109375" style="9" customWidth="1"/>
    <col min="14591" max="14591" width="19.28515625" style="9" customWidth="1"/>
    <col min="14592" max="14592" width="2.28515625" style="9" customWidth="1"/>
    <col min="14593" max="14593" width="24.85546875" style="9" customWidth="1"/>
    <col min="14594" max="14594" width="11.7109375" style="9" bestFit="1" customWidth="1"/>
    <col min="14595" max="14595" width="9.140625" style="9"/>
    <col min="14596" max="14596" width="10.5703125" style="9" bestFit="1" customWidth="1"/>
    <col min="14597" max="14843" width="9.140625" style="9"/>
    <col min="14844" max="14844" width="2.28515625" style="9" customWidth="1"/>
    <col min="14845" max="14845" width="39.140625" style="9" customWidth="1"/>
    <col min="14846" max="14846" width="17.7109375" style="9" customWidth="1"/>
    <col min="14847" max="14847" width="19.28515625" style="9" customWidth="1"/>
    <col min="14848" max="14848" width="2.28515625" style="9" customWidth="1"/>
    <col min="14849" max="14849" width="24.85546875" style="9" customWidth="1"/>
    <col min="14850" max="14850" width="11.7109375" style="9" bestFit="1" customWidth="1"/>
    <col min="14851" max="14851" width="9.140625" style="9"/>
    <col min="14852" max="14852" width="10.5703125" style="9" bestFit="1" customWidth="1"/>
    <col min="14853" max="15099" width="9.140625" style="9"/>
    <col min="15100" max="15100" width="2.28515625" style="9" customWidth="1"/>
    <col min="15101" max="15101" width="39.140625" style="9" customWidth="1"/>
    <col min="15102" max="15102" width="17.7109375" style="9" customWidth="1"/>
    <col min="15103" max="15103" width="19.28515625" style="9" customWidth="1"/>
    <col min="15104" max="15104" width="2.28515625" style="9" customWidth="1"/>
    <col min="15105" max="15105" width="24.85546875" style="9" customWidth="1"/>
    <col min="15106" max="15106" width="11.7109375" style="9" bestFit="1" customWidth="1"/>
    <col min="15107" max="15107" width="9.140625" style="9"/>
    <col min="15108" max="15108" width="10.5703125" style="9" bestFit="1" customWidth="1"/>
    <col min="15109" max="15355" width="9.140625" style="9"/>
    <col min="15356" max="15356" width="2.28515625" style="9" customWidth="1"/>
    <col min="15357" max="15357" width="39.140625" style="9" customWidth="1"/>
    <col min="15358" max="15358" width="17.7109375" style="9" customWidth="1"/>
    <col min="15359" max="15359" width="19.28515625" style="9" customWidth="1"/>
    <col min="15360" max="15360" width="2.28515625" style="9" customWidth="1"/>
    <col min="15361" max="15361" width="24.85546875" style="9" customWidth="1"/>
    <col min="15362" max="15362" width="11.7109375" style="9" bestFit="1" customWidth="1"/>
    <col min="15363" max="15363" width="9.140625" style="9"/>
    <col min="15364" max="15364" width="10.5703125" style="9" bestFit="1" customWidth="1"/>
    <col min="15365" max="15611" width="9.140625" style="9"/>
    <col min="15612" max="15612" width="2.28515625" style="9" customWidth="1"/>
    <col min="15613" max="15613" width="39.140625" style="9" customWidth="1"/>
    <col min="15614" max="15614" width="17.7109375" style="9" customWidth="1"/>
    <col min="15615" max="15615" width="19.28515625" style="9" customWidth="1"/>
    <col min="15616" max="15616" width="2.28515625" style="9" customWidth="1"/>
    <col min="15617" max="15617" width="24.85546875" style="9" customWidth="1"/>
    <col min="15618" max="15618" width="11.7109375" style="9" bestFit="1" customWidth="1"/>
    <col min="15619" max="15619" width="9.140625" style="9"/>
    <col min="15620" max="15620" width="10.5703125" style="9" bestFit="1" customWidth="1"/>
    <col min="15621" max="15867" width="9.140625" style="9"/>
    <col min="15868" max="15868" width="2.28515625" style="9" customWidth="1"/>
    <col min="15869" max="15869" width="39.140625" style="9" customWidth="1"/>
    <col min="15870" max="15870" width="17.7109375" style="9" customWidth="1"/>
    <col min="15871" max="15871" width="19.28515625" style="9" customWidth="1"/>
    <col min="15872" max="15872" width="2.28515625" style="9" customWidth="1"/>
    <col min="15873" max="15873" width="24.85546875" style="9" customWidth="1"/>
    <col min="15874" max="15874" width="11.7109375" style="9" bestFit="1" customWidth="1"/>
    <col min="15875" max="15875" width="9.140625" style="9"/>
    <col min="15876" max="15876" width="10.5703125" style="9" bestFit="1" customWidth="1"/>
    <col min="15877" max="16123" width="9.140625" style="9"/>
    <col min="16124" max="16124" width="2.28515625" style="9" customWidth="1"/>
    <col min="16125" max="16125" width="39.140625" style="9" customWidth="1"/>
    <col min="16126" max="16126" width="17.7109375" style="9" customWidth="1"/>
    <col min="16127" max="16127" width="19.28515625" style="9" customWidth="1"/>
    <col min="16128" max="16128" width="2.28515625" style="9" customWidth="1"/>
    <col min="16129" max="16129" width="24.85546875" style="9" customWidth="1"/>
    <col min="16130" max="16130" width="11.7109375" style="9" bestFit="1" customWidth="1"/>
    <col min="16131" max="16131" width="9.140625" style="9"/>
    <col min="16132" max="16132" width="10.5703125" style="9" bestFit="1" customWidth="1"/>
    <col min="16133" max="16379" width="9.140625" style="9"/>
    <col min="16380" max="16383" width="9.140625" style="9" customWidth="1"/>
    <col min="16384" max="16384" width="9.140625" style="9"/>
  </cols>
  <sheetData>
    <row r="1" spans="1:17" ht="52.5" customHeight="1" x14ac:dyDescent="0.2">
      <c r="A1" s="52" t="s">
        <v>54</v>
      </c>
      <c r="B1" s="52"/>
      <c r="C1" s="52"/>
      <c r="D1" s="52"/>
      <c r="K1" s="9"/>
      <c r="L1" s="9"/>
      <c r="M1" s="9"/>
      <c r="N1" s="9"/>
      <c r="O1" s="9"/>
      <c r="P1" s="9"/>
      <c r="Q1" s="9"/>
    </row>
    <row r="2" spans="1:17" ht="47.25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E2" s="38" t="s">
        <v>43</v>
      </c>
      <c r="F2" s="53"/>
      <c r="G2" s="53"/>
      <c r="H2" s="53"/>
      <c r="I2" s="53"/>
      <c r="M2" s="9"/>
      <c r="N2" s="9"/>
      <c r="O2" s="9"/>
      <c r="P2" s="9"/>
    </row>
    <row r="3" spans="1:17" ht="16.899999999999999" customHeight="1" x14ac:dyDescent="0.2">
      <c r="A3" s="54" t="s">
        <v>10</v>
      </c>
      <c r="B3" s="55">
        <v>0</v>
      </c>
      <c r="C3" s="56">
        <v>0</v>
      </c>
      <c r="D3" s="56">
        <v>0</v>
      </c>
      <c r="M3" s="9"/>
      <c r="N3" s="9"/>
      <c r="O3" s="9"/>
      <c r="P3" s="9"/>
    </row>
    <row r="4" spans="1:17" ht="16.899999999999999" customHeight="1" x14ac:dyDescent="0.2">
      <c r="A4" s="54" t="s">
        <v>11</v>
      </c>
      <c r="B4" s="55">
        <v>3</v>
      </c>
      <c r="C4" s="56">
        <v>1276.7</v>
      </c>
      <c r="D4" s="56">
        <v>0</v>
      </c>
      <c r="M4" s="9"/>
      <c r="N4" s="9"/>
      <c r="O4" s="9"/>
      <c r="P4" s="9"/>
    </row>
    <row r="5" spans="1:17" ht="16.899999999999999" customHeight="1" x14ac:dyDescent="0.2">
      <c r="A5" s="54" t="s">
        <v>12</v>
      </c>
      <c r="B5" s="55">
        <v>0</v>
      </c>
      <c r="C5" s="56">
        <v>0</v>
      </c>
      <c r="D5" s="56">
        <v>0</v>
      </c>
      <c r="M5" s="9"/>
      <c r="N5" s="9"/>
      <c r="O5" s="9"/>
      <c r="P5" s="9"/>
    </row>
    <row r="6" spans="1:17" ht="16.899999999999999" customHeight="1" x14ac:dyDescent="0.2">
      <c r="A6" s="54" t="s">
        <v>13</v>
      </c>
      <c r="B6" s="55">
        <v>24</v>
      </c>
      <c r="C6" s="56">
        <v>9881.7900000000009</v>
      </c>
      <c r="D6" s="56">
        <v>0</v>
      </c>
      <c r="M6" s="9"/>
      <c r="N6" s="9"/>
      <c r="O6" s="9"/>
      <c r="P6" s="9"/>
    </row>
    <row r="7" spans="1:17" ht="16.899999999999999" customHeight="1" x14ac:dyDescent="0.2">
      <c r="A7" s="54" t="s">
        <v>14</v>
      </c>
      <c r="B7" s="55">
        <v>0</v>
      </c>
      <c r="C7" s="56">
        <v>0</v>
      </c>
      <c r="D7" s="56">
        <v>0</v>
      </c>
      <c r="M7" s="9"/>
      <c r="N7" s="9"/>
      <c r="O7" s="9"/>
      <c r="P7" s="9"/>
    </row>
    <row r="8" spans="1:17" ht="16.899999999999999" customHeight="1" x14ac:dyDescent="0.2">
      <c r="A8" s="54" t="s">
        <v>15</v>
      </c>
      <c r="B8" s="55">
        <v>0</v>
      </c>
      <c r="C8" s="56">
        <v>0</v>
      </c>
      <c r="D8" s="56">
        <v>0</v>
      </c>
      <c r="M8" s="9"/>
      <c r="N8" s="9"/>
      <c r="O8" s="9"/>
      <c r="P8" s="9"/>
    </row>
    <row r="9" spans="1:17" ht="16.899999999999999" customHeight="1" x14ac:dyDescent="0.2">
      <c r="A9" s="54" t="s">
        <v>44</v>
      </c>
      <c r="B9" s="56">
        <v>24</v>
      </c>
      <c r="C9" s="56">
        <v>2915</v>
      </c>
      <c r="D9" s="56">
        <v>0</v>
      </c>
      <c r="M9" s="9"/>
      <c r="N9" s="9"/>
      <c r="O9" s="9"/>
      <c r="P9" s="9"/>
    </row>
    <row r="10" spans="1:17" ht="16.899999999999999" customHeight="1" x14ac:dyDescent="0.2">
      <c r="A10" s="54" t="s">
        <v>45</v>
      </c>
      <c r="B10" s="56">
        <v>0</v>
      </c>
      <c r="C10" s="56">
        <v>0</v>
      </c>
      <c r="D10" s="56">
        <v>0</v>
      </c>
      <c r="M10" s="9"/>
      <c r="N10" s="9"/>
      <c r="O10" s="9"/>
      <c r="P10" s="9"/>
    </row>
    <row r="11" spans="1:17" ht="16.899999999999999" customHeight="1" x14ac:dyDescent="0.2">
      <c r="A11" s="54" t="s">
        <v>17</v>
      </c>
      <c r="B11" s="56" t="s">
        <v>16</v>
      </c>
      <c r="C11" s="56" t="s">
        <v>16</v>
      </c>
      <c r="D11" s="56">
        <v>0</v>
      </c>
      <c r="M11" s="9"/>
      <c r="N11" s="9"/>
      <c r="O11" s="9"/>
      <c r="P11" s="9"/>
    </row>
    <row r="12" spans="1:17" ht="16.899999999999999" customHeight="1" x14ac:dyDescent="0.2">
      <c r="A12" s="54" t="s">
        <v>18</v>
      </c>
      <c r="B12" s="56" t="s">
        <v>16</v>
      </c>
      <c r="C12" s="56" t="s">
        <v>16</v>
      </c>
      <c r="D12" s="56">
        <v>0</v>
      </c>
      <c r="M12" s="9"/>
      <c r="N12" s="9"/>
      <c r="O12" s="9"/>
      <c r="P12" s="9"/>
    </row>
    <row r="13" spans="1:17" s="11" customFormat="1" ht="20.100000000000001" customHeight="1" x14ac:dyDescent="0.2">
      <c r="A13" s="54" t="s">
        <v>19</v>
      </c>
      <c r="B13" s="56" t="s">
        <v>16</v>
      </c>
      <c r="C13" s="56" t="s">
        <v>16</v>
      </c>
      <c r="D13" s="56">
        <v>0</v>
      </c>
      <c r="E13" s="39"/>
      <c r="K13" s="8"/>
      <c r="L13" s="8"/>
      <c r="Q13" s="8"/>
    </row>
    <row r="14" spans="1:17" s="11" customFormat="1" ht="20.100000000000001" customHeight="1" x14ac:dyDescent="0.2">
      <c r="A14" s="54" t="s">
        <v>20</v>
      </c>
      <c r="B14" s="56" t="s">
        <v>16</v>
      </c>
      <c r="C14" s="56" t="s">
        <v>16</v>
      </c>
      <c r="D14" s="56">
        <v>0</v>
      </c>
      <c r="E14" s="39"/>
      <c r="K14" s="8"/>
      <c r="L14" s="8"/>
      <c r="Q14" s="8"/>
    </row>
    <row r="15" spans="1:17" s="11" customFormat="1" ht="20.100000000000001" customHeight="1" x14ac:dyDescent="0.2">
      <c r="A15" s="54" t="s">
        <v>21</v>
      </c>
      <c r="B15" s="56" t="s">
        <v>16</v>
      </c>
      <c r="C15" s="56" t="s">
        <v>16</v>
      </c>
      <c r="D15" s="56">
        <v>0</v>
      </c>
      <c r="E15" s="39"/>
      <c r="K15" s="8"/>
      <c r="L15" s="8"/>
      <c r="Q15" s="8"/>
    </row>
    <row r="16" spans="1:17" s="11" customFormat="1" ht="20.100000000000001" customHeight="1" x14ac:dyDescent="0.2">
      <c r="A16" s="54" t="s">
        <v>22</v>
      </c>
      <c r="B16" s="56" t="s">
        <v>16</v>
      </c>
      <c r="C16" s="56" t="s">
        <v>16</v>
      </c>
      <c r="D16" s="56">
        <v>0</v>
      </c>
      <c r="E16" s="39"/>
      <c r="K16" s="8"/>
      <c r="L16" s="8"/>
      <c r="Q16" s="8"/>
    </row>
    <row r="17" spans="1:17" s="11" customFormat="1" ht="20.100000000000001" customHeight="1" x14ac:dyDescent="0.2">
      <c r="A17" s="54" t="s">
        <v>23</v>
      </c>
      <c r="B17" s="56" t="s">
        <v>16</v>
      </c>
      <c r="C17" s="56" t="s">
        <v>16</v>
      </c>
      <c r="D17" s="56">
        <v>0</v>
      </c>
      <c r="E17" s="39"/>
      <c r="K17" s="8"/>
      <c r="L17" s="8"/>
      <c r="Q17" s="8"/>
    </row>
    <row r="18" spans="1:17" s="11" customFormat="1" ht="20.100000000000001" customHeight="1" x14ac:dyDescent="0.2">
      <c r="A18" s="54" t="s">
        <v>24</v>
      </c>
      <c r="B18" s="56" t="s">
        <v>16</v>
      </c>
      <c r="C18" s="56" t="s">
        <v>16</v>
      </c>
      <c r="D18" s="56">
        <v>0</v>
      </c>
      <c r="E18" s="39"/>
      <c r="K18" s="8"/>
      <c r="L18" s="8"/>
      <c r="Q18" s="8"/>
    </row>
    <row r="19" spans="1:17" s="11" customFormat="1" ht="20.100000000000001" customHeight="1" x14ac:dyDescent="0.2">
      <c r="A19" s="54" t="s">
        <v>25</v>
      </c>
      <c r="B19" s="56" t="s">
        <v>16</v>
      </c>
      <c r="C19" s="56" t="s">
        <v>16</v>
      </c>
      <c r="D19" s="56">
        <v>0</v>
      </c>
      <c r="E19" s="39"/>
      <c r="K19" s="8"/>
      <c r="L19" s="8"/>
      <c r="Q19" s="8"/>
    </row>
    <row r="20" spans="1:17" s="11" customFormat="1" ht="20.100000000000001" customHeight="1" x14ac:dyDescent="0.2">
      <c r="A20" s="54" t="s">
        <v>26</v>
      </c>
      <c r="B20" s="56" t="s">
        <v>16</v>
      </c>
      <c r="C20" s="56" t="s">
        <v>16</v>
      </c>
      <c r="D20" s="56">
        <v>0</v>
      </c>
      <c r="E20" s="39"/>
      <c r="K20" s="8"/>
      <c r="L20" s="8"/>
      <c r="Q20" s="8"/>
    </row>
    <row r="21" spans="1:17" s="11" customFormat="1" ht="20.100000000000001" customHeight="1" x14ac:dyDescent="0.2">
      <c r="A21" s="54" t="s">
        <v>27</v>
      </c>
      <c r="B21" s="56" t="s">
        <v>16</v>
      </c>
      <c r="C21" s="56" t="s">
        <v>16</v>
      </c>
      <c r="D21" s="56">
        <v>0</v>
      </c>
      <c r="E21" s="39"/>
      <c r="K21" s="8"/>
      <c r="L21" s="8"/>
      <c r="Q21" s="8"/>
    </row>
    <row r="22" spans="1:17" s="11" customFormat="1" ht="20.100000000000001" customHeight="1" x14ac:dyDescent="0.2">
      <c r="A22" s="54" t="s">
        <v>28</v>
      </c>
      <c r="B22" s="56" t="s">
        <v>16</v>
      </c>
      <c r="C22" s="56" t="s">
        <v>16</v>
      </c>
      <c r="D22" s="56">
        <v>233.11</v>
      </c>
      <c r="E22" s="39"/>
      <c r="K22" s="8"/>
      <c r="L22" s="8"/>
      <c r="Q22" s="8"/>
    </row>
    <row r="23" spans="1:17" s="11" customFormat="1" ht="20.100000000000001" customHeight="1" x14ac:dyDescent="0.2">
      <c r="A23" s="54" t="s">
        <v>29</v>
      </c>
      <c r="B23" s="56" t="s">
        <v>16</v>
      </c>
      <c r="C23" s="56" t="s">
        <v>16</v>
      </c>
      <c r="D23" s="56">
        <v>41.49</v>
      </c>
      <c r="E23" s="39"/>
      <c r="K23" s="8"/>
      <c r="L23" s="8"/>
      <c r="Q23" s="8"/>
    </row>
    <row r="24" spans="1:17" s="11" customFormat="1" ht="20.100000000000001" customHeight="1" x14ac:dyDescent="0.2">
      <c r="A24" s="57" t="s">
        <v>30</v>
      </c>
      <c r="B24" s="58">
        <f>SUM(B3:B23)</f>
        <v>51</v>
      </c>
      <c r="C24" s="59">
        <f>SUM(C3:C23)</f>
        <v>14073.490000000002</v>
      </c>
      <c r="D24" s="59">
        <f>SUM(D3:D23)</f>
        <v>274.60000000000002</v>
      </c>
      <c r="E24" s="39"/>
      <c r="K24" s="8"/>
      <c r="L24" s="8"/>
      <c r="Q24" s="8"/>
    </row>
    <row r="25" spans="1:17" s="11" customFormat="1" ht="20.100000000000001" customHeight="1" x14ac:dyDescent="0.2">
      <c r="A25" s="57" t="s">
        <v>31</v>
      </c>
      <c r="B25" s="12" t="s">
        <v>16</v>
      </c>
      <c r="C25" s="13" t="s">
        <v>16</v>
      </c>
      <c r="D25" s="13">
        <v>0</v>
      </c>
      <c r="E25" s="39"/>
      <c r="K25" s="8"/>
      <c r="L25" s="8"/>
      <c r="Q25" s="8"/>
    </row>
    <row r="26" spans="1:17" s="11" customFormat="1" ht="20.100000000000001" customHeight="1" x14ac:dyDescent="0.2">
      <c r="A26" s="14" t="s">
        <v>32</v>
      </c>
      <c r="B26" s="15">
        <v>0</v>
      </c>
      <c r="C26" s="16">
        <v>0</v>
      </c>
      <c r="D26" s="17">
        <v>0</v>
      </c>
      <c r="E26" s="39"/>
      <c r="K26" s="8"/>
      <c r="L26" s="8"/>
      <c r="Q26" s="8"/>
    </row>
    <row r="27" spans="1:17" s="11" customFormat="1" ht="20.100000000000001" customHeight="1" x14ac:dyDescent="0.2">
      <c r="A27" s="54" t="s">
        <v>33</v>
      </c>
      <c r="B27" s="55">
        <v>5</v>
      </c>
      <c r="C27" s="18">
        <v>1943.9</v>
      </c>
      <c r="D27" s="18">
        <v>0</v>
      </c>
      <c r="E27" s="39"/>
      <c r="K27" s="8"/>
      <c r="L27" s="8"/>
      <c r="Q27" s="8"/>
    </row>
    <row r="28" spans="1:17" s="11" customFormat="1" ht="20.100000000000001" customHeight="1" x14ac:dyDescent="0.2">
      <c r="A28" s="54" t="s">
        <v>34</v>
      </c>
      <c r="B28" s="55">
        <v>0</v>
      </c>
      <c r="C28" s="56">
        <v>0</v>
      </c>
      <c r="D28" s="18">
        <v>0</v>
      </c>
      <c r="E28" s="39"/>
      <c r="K28" s="8"/>
      <c r="L28" s="8"/>
      <c r="Q28" s="8"/>
    </row>
    <row r="29" spans="1:17" s="11" customFormat="1" ht="20.100000000000001" customHeight="1" x14ac:dyDescent="0.2">
      <c r="A29" s="54" t="s">
        <v>35</v>
      </c>
      <c r="B29" s="56" t="s">
        <v>16</v>
      </c>
      <c r="C29" s="56" t="s">
        <v>16</v>
      </c>
      <c r="D29" s="18">
        <v>0</v>
      </c>
      <c r="E29" s="39"/>
      <c r="K29" s="8"/>
      <c r="L29" s="8"/>
      <c r="Q29" s="8"/>
    </row>
    <row r="30" spans="1:17" ht="24.95" customHeight="1" x14ac:dyDescent="0.2">
      <c r="A30" s="54" t="s">
        <v>36</v>
      </c>
      <c r="B30" s="60" t="s">
        <v>16</v>
      </c>
      <c r="C30" s="60" t="s">
        <v>16</v>
      </c>
      <c r="D30" s="19">
        <v>0</v>
      </c>
      <c r="M30" s="9"/>
      <c r="N30" s="9"/>
      <c r="O30" s="9"/>
      <c r="P30" s="9"/>
    </row>
    <row r="31" spans="1:17" ht="24.95" customHeight="1" x14ac:dyDescent="0.2">
      <c r="A31" s="57" t="s">
        <v>37</v>
      </c>
      <c r="B31" s="12">
        <f>SUM(B26:B30)</f>
        <v>5</v>
      </c>
      <c r="C31" s="13">
        <f>SUM(C26:C30)</f>
        <v>1943.9</v>
      </c>
      <c r="D31" s="13">
        <f>SUM(D26:D30)</f>
        <v>0</v>
      </c>
      <c r="M31" s="9"/>
      <c r="N31" s="9"/>
      <c r="O31" s="9"/>
      <c r="P31" s="9"/>
    </row>
    <row r="32" spans="1:17" ht="12.75" x14ac:dyDescent="0.2">
      <c r="A32" s="5" t="s">
        <v>38</v>
      </c>
      <c r="B32" s="20">
        <f>+B31+B24</f>
        <v>56</v>
      </c>
      <c r="C32" s="21">
        <f>+C31+C24</f>
        <v>16017.390000000001</v>
      </c>
      <c r="D32" s="21">
        <f>+D31+D24+D25</f>
        <v>274.60000000000002</v>
      </c>
      <c r="M32" s="9"/>
      <c r="N32" s="9"/>
      <c r="O32" s="9"/>
      <c r="P32" s="9"/>
    </row>
    <row r="33" spans="1:17" s="9" customFormat="1" ht="27" customHeight="1" x14ac:dyDescent="0.2">
      <c r="A33" s="49" t="s">
        <v>55</v>
      </c>
      <c r="B33" s="49"/>
      <c r="C33" s="49"/>
      <c r="D33" s="49"/>
      <c r="E33" s="61"/>
      <c r="F33" s="62"/>
      <c r="G33" s="8"/>
      <c r="H33" s="8"/>
      <c r="I33" s="8"/>
      <c r="J33" s="8"/>
      <c r="K33" s="10"/>
      <c r="L33" s="10"/>
      <c r="M33" s="10"/>
      <c r="N33" s="10"/>
      <c r="O33" s="10"/>
      <c r="P33" s="10"/>
      <c r="Q33" s="10"/>
    </row>
    <row r="34" spans="1:17" ht="66.75" customHeight="1" x14ac:dyDescent="0.2">
      <c r="A34" s="50" t="s">
        <v>56</v>
      </c>
      <c r="B34" s="50"/>
      <c r="C34" s="50"/>
      <c r="D34" s="50"/>
      <c r="M34" s="9"/>
      <c r="N34" s="9"/>
      <c r="O34" s="9"/>
      <c r="P34" s="9"/>
    </row>
    <row r="35" spans="1:17" ht="38.25" customHeight="1" x14ac:dyDescent="0.2">
      <c r="A35" s="50" t="s">
        <v>57</v>
      </c>
      <c r="B35" s="50"/>
      <c r="C35" s="50"/>
      <c r="D35" s="6"/>
    </row>
    <row r="36" spans="1:17" ht="38.25" customHeight="1" x14ac:dyDescent="0.2">
      <c r="A36" s="51" t="s">
        <v>58</v>
      </c>
      <c r="B36" s="51"/>
      <c r="C36" s="63"/>
      <c r="D36" s="64"/>
      <c r="E36" s="38" t="s">
        <v>46</v>
      </c>
    </row>
    <row r="37" spans="1:17" ht="25.5" customHeight="1" x14ac:dyDescent="0.2">
      <c r="A37" s="65" t="s">
        <v>0</v>
      </c>
      <c r="B37" s="2" t="s">
        <v>1</v>
      </c>
      <c r="C37" s="66"/>
      <c r="E37" s="67"/>
      <c r="F37" s="68"/>
    </row>
    <row r="38" spans="1:17" ht="32.25" customHeight="1" x14ac:dyDescent="0.2">
      <c r="A38" s="69"/>
      <c r="B38" s="3" t="s">
        <v>2</v>
      </c>
      <c r="C38" s="66"/>
      <c r="E38" s="61"/>
      <c r="F38" s="70"/>
    </row>
    <row r="39" spans="1:17" ht="27" customHeight="1" x14ac:dyDescent="0.2">
      <c r="A39" s="71" t="s">
        <v>59</v>
      </c>
      <c r="B39" s="56">
        <v>652382.86</v>
      </c>
      <c r="C39" s="72"/>
      <c r="D39" s="62"/>
      <c r="E39" s="73"/>
      <c r="F39" s="62"/>
    </row>
    <row r="40" spans="1:17" ht="27" customHeight="1" x14ac:dyDescent="0.2">
      <c r="A40" s="71" t="s">
        <v>60</v>
      </c>
      <c r="B40" s="56">
        <v>79381.649999999994</v>
      </c>
      <c r="C40" s="72"/>
      <c r="D40" s="62"/>
      <c r="E40" s="73"/>
      <c r="F40" s="62"/>
    </row>
    <row r="41" spans="1:17" ht="43.5" customHeight="1" x14ac:dyDescent="0.2">
      <c r="A41" s="71" t="s">
        <v>3</v>
      </c>
      <c r="B41" s="56">
        <v>17044.759999999998</v>
      </c>
      <c r="C41" s="72"/>
      <c r="D41" s="62"/>
      <c r="E41" s="73"/>
      <c r="F41" s="62"/>
    </row>
    <row r="42" spans="1:17" ht="27" customHeight="1" x14ac:dyDescent="0.2">
      <c r="A42" s="71" t="s">
        <v>61</v>
      </c>
      <c r="B42" s="56">
        <v>171.46</v>
      </c>
      <c r="C42" s="72"/>
      <c r="D42" s="62"/>
      <c r="E42" s="73"/>
      <c r="F42" s="62"/>
    </row>
    <row r="43" spans="1:17" ht="27" customHeight="1" x14ac:dyDescent="0.2">
      <c r="A43" s="71" t="s">
        <v>62</v>
      </c>
      <c r="B43" s="56">
        <v>5217.33</v>
      </c>
      <c r="C43" s="72"/>
      <c r="D43" s="62"/>
      <c r="E43" s="73"/>
      <c r="F43" s="62"/>
    </row>
    <row r="44" spans="1:17" ht="42.75" customHeight="1" x14ac:dyDescent="0.2">
      <c r="A44" s="71" t="s">
        <v>53</v>
      </c>
      <c r="B44" s="56">
        <v>4963.18</v>
      </c>
      <c r="C44" s="72"/>
      <c r="D44" s="62"/>
      <c r="E44" s="73"/>
      <c r="F44" s="62"/>
    </row>
    <row r="45" spans="1:17" ht="27" customHeight="1" x14ac:dyDescent="0.2">
      <c r="A45" s="71" t="s">
        <v>51</v>
      </c>
      <c r="B45" s="56">
        <v>3946.19</v>
      </c>
      <c r="C45" s="72"/>
      <c r="D45" s="62"/>
      <c r="E45" s="73"/>
      <c r="F45" s="62"/>
    </row>
    <row r="46" spans="1:17" ht="51" customHeight="1" x14ac:dyDescent="0.2">
      <c r="A46" s="71" t="s">
        <v>63</v>
      </c>
      <c r="B46" s="56">
        <v>2380.4299999999998</v>
      </c>
      <c r="C46" s="72"/>
      <c r="D46" s="62"/>
      <c r="E46" s="73"/>
      <c r="F46" s="62"/>
    </row>
    <row r="47" spans="1:17" ht="48" customHeight="1" x14ac:dyDescent="0.2">
      <c r="A47" s="71" t="s">
        <v>64</v>
      </c>
      <c r="B47" s="56">
        <v>2272.7800000000002</v>
      </c>
      <c r="C47" s="72"/>
      <c r="D47" s="62"/>
      <c r="E47" s="73"/>
      <c r="F47" s="62"/>
    </row>
    <row r="48" spans="1:17" ht="48" customHeight="1" x14ac:dyDescent="0.2">
      <c r="A48" s="71" t="s">
        <v>65</v>
      </c>
      <c r="B48" s="56">
        <v>451.32</v>
      </c>
      <c r="C48" s="72"/>
      <c r="D48" s="62"/>
      <c r="E48" s="73"/>
      <c r="F48" s="62"/>
    </row>
    <row r="49" spans="1:17" ht="27" customHeight="1" x14ac:dyDescent="0.2">
      <c r="A49" s="71" t="s">
        <v>66</v>
      </c>
      <c r="B49" s="56">
        <v>255.86</v>
      </c>
      <c r="C49" s="72"/>
      <c r="D49" s="62"/>
      <c r="E49" s="73"/>
      <c r="F49" s="62"/>
    </row>
    <row r="50" spans="1:17" ht="27" customHeight="1" x14ac:dyDescent="0.2">
      <c r="A50" s="71" t="s">
        <v>52</v>
      </c>
      <c r="B50" s="56">
        <v>200</v>
      </c>
      <c r="C50" s="72"/>
      <c r="D50" s="62"/>
      <c r="E50" s="73"/>
      <c r="F50" s="62"/>
    </row>
    <row r="51" spans="1:17" ht="27" customHeight="1" x14ac:dyDescent="0.2">
      <c r="A51" s="71" t="s">
        <v>4</v>
      </c>
      <c r="B51" s="56">
        <v>171.43</v>
      </c>
      <c r="C51" s="72"/>
      <c r="D51" s="62"/>
      <c r="E51" s="73"/>
      <c r="F51" s="62"/>
    </row>
    <row r="52" spans="1:17" ht="27" customHeight="1" x14ac:dyDescent="0.2">
      <c r="A52" s="71" t="s">
        <v>67</v>
      </c>
      <c r="B52" s="56">
        <v>157.5</v>
      </c>
      <c r="C52" s="72"/>
      <c r="D52" s="62"/>
      <c r="E52" s="73"/>
      <c r="F52" s="62"/>
    </row>
    <row r="53" spans="1:17" ht="27" customHeight="1" x14ac:dyDescent="0.2">
      <c r="A53" s="71" t="s">
        <v>68</v>
      </c>
      <c r="B53" s="56">
        <v>40</v>
      </c>
      <c r="C53" s="72"/>
      <c r="D53" s="62"/>
      <c r="E53" s="73"/>
      <c r="F53" s="62"/>
    </row>
    <row r="54" spans="1:17" ht="27" customHeight="1" x14ac:dyDescent="0.2">
      <c r="A54" s="71" t="s">
        <v>69</v>
      </c>
      <c r="B54" s="56">
        <v>10.78</v>
      </c>
      <c r="C54" s="72"/>
      <c r="D54" s="62"/>
      <c r="E54" s="73"/>
      <c r="F54" s="62"/>
    </row>
    <row r="55" spans="1:17" ht="27" customHeight="1" x14ac:dyDescent="0.2">
      <c r="A55" s="71" t="s">
        <v>70</v>
      </c>
      <c r="B55" s="56">
        <v>1.4</v>
      </c>
      <c r="C55" s="72"/>
      <c r="D55" s="62"/>
      <c r="E55" s="73"/>
      <c r="F55" s="62"/>
    </row>
    <row r="56" spans="1:17" ht="14.25" x14ac:dyDescent="0.2">
      <c r="A56" s="74" t="s">
        <v>5</v>
      </c>
      <c r="B56" s="22">
        <f>SUM(B39:B55)</f>
        <v>769048.93</v>
      </c>
      <c r="C56" s="72"/>
      <c r="D56" s="75"/>
      <c r="E56" s="73"/>
      <c r="F56" s="70"/>
    </row>
    <row r="57" spans="1:17" s="9" customFormat="1" ht="27" customHeight="1" x14ac:dyDescent="0.2">
      <c r="A57" s="23" t="s">
        <v>39</v>
      </c>
      <c r="B57" s="24"/>
      <c r="C57" s="76"/>
      <c r="D57" s="64"/>
      <c r="E57" s="61"/>
      <c r="F57" s="62"/>
      <c r="G57" s="8"/>
      <c r="H57" s="8"/>
      <c r="I57" s="8"/>
      <c r="J57" s="8"/>
      <c r="K57" s="10"/>
      <c r="L57" s="10"/>
      <c r="M57" s="10"/>
      <c r="N57" s="10"/>
      <c r="O57" s="10"/>
      <c r="P57" s="10"/>
      <c r="Q57" s="10"/>
    </row>
    <row r="58" spans="1:17" ht="46.5" customHeight="1" x14ac:dyDescent="0.2">
      <c r="A58" s="77" t="s">
        <v>47</v>
      </c>
      <c r="B58" s="77"/>
      <c r="C58" s="77"/>
      <c r="D58" s="77"/>
      <c r="E58" s="38" t="s">
        <v>48</v>
      </c>
      <c r="M58" s="9"/>
      <c r="N58" s="9"/>
      <c r="O58" s="9"/>
      <c r="P58" s="9"/>
    </row>
    <row r="59" spans="1:17" ht="57.75" customHeight="1" x14ac:dyDescent="0.2">
      <c r="A59" s="4" t="s">
        <v>40</v>
      </c>
      <c r="B59" s="4" t="s">
        <v>7</v>
      </c>
      <c r="C59" s="4" t="s">
        <v>41</v>
      </c>
      <c r="D59" s="7" t="s">
        <v>42</v>
      </c>
      <c r="M59" s="9"/>
      <c r="N59" s="9"/>
      <c r="O59" s="9"/>
      <c r="P59" s="9"/>
    </row>
    <row r="60" spans="1:17" s="11" customFormat="1" ht="28.5" customHeight="1" x14ac:dyDescent="0.2">
      <c r="A60" s="78" t="s">
        <v>10</v>
      </c>
      <c r="B60" s="25">
        <v>0</v>
      </c>
      <c r="C60" s="26">
        <v>0</v>
      </c>
      <c r="D60" s="79">
        <v>0.22</v>
      </c>
      <c r="E60" s="39"/>
      <c r="K60" s="8"/>
      <c r="L60" s="8"/>
      <c r="Q60" s="8"/>
    </row>
    <row r="61" spans="1:17" s="11" customFormat="1" ht="15" customHeight="1" x14ac:dyDescent="0.2">
      <c r="A61" s="78" t="s">
        <v>11</v>
      </c>
      <c r="B61" s="25">
        <v>3</v>
      </c>
      <c r="C61" s="26">
        <v>1276.7</v>
      </c>
      <c r="D61" s="79">
        <v>3073.4</v>
      </c>
      <c r="E61" s="39"/>
      <c r="K61" s="8"/>
      <c r="L61" s="8"/>
      <c r="Q61" s="8"/>
    </row>
    <row r="62" spans="1:17" s="11" customFormat="1" ht="15" customHeight="1" x14ac:dyDescent="0.2">
      <c r="A62" s="78" t="s">
        <v>12</v>
      </c>
      <c r="B62" s="25">
        <v>0</v>
      </c>
      <c r="C62" s="26">
        <v>0</v>
      </c>
      <c r="D62" s="79">
        <v>1.52</v>
      </c>
      <c r="E62" s="39"/>
      <c r="K62" s="8"/>
      <c r="L62" s="8"/>
      <c r="Q62" s="8"/>
    </row>
    <row r="63" spans="1:17" s="11" customFormat="1" ht="19.149999999999999" customHeight="1" x14ac:dyDescent="0.2">
      <c r="A63" s="78" t="s">
        <v>13</v>
      </c>
      <c r="B63" s="25">
        <v>25</v>
      </c>
      <c r="C63" s="26">
        <v>10231.790000000001</v>
      </c>
      <c r="D63" s="79">
        <v>4451.7</v>
      </c>
      <c r="E63" s="39"/>
      <c r="K63" s="8"/>
      <c r="L63" s="8"/>
      <c r="Q63" s="8"/>
    </row>
    <row r="64" spans="1:17" s="11" customFormat="1" ht="19.149999999999999" customHeight="1" x14ac:dyDescent="0.2">
      <c r="A64" s="78" t="s">
        <v>14</v>
      </c>
      <c r="B64" s="25">
        <v>1</v>
      </c>
      <c r="C64" s="26">
        <v>320</v>
      </c>
      <c r="D64" s="79">
        <v>325.64</v>
      </c>
      <c r="E64" s="39"/>
      <c r="K64" s="8"/>
      <c r="L64" s="8"/>
      <c r="Q64" s="8"/>
    </row>
    <row r="65" spans="1:17" s="11" customFormat="1" ht="20.100000000000001" customHeight="1" x14ac:dyDescent="0.2">
      <c r="A65" s="78" t="s">
        <v>15</v>
      </c>
      <c r="B65" s="25">
        <v>0</v>
      </c>
      <c r="C65" s="26">
        <v>0</v>
      </c>
      <c r="D65" s="79">
        <v>0</v>
      </c>
      <c r="E65" s="39"/>
      <c r="K65" s="8"/>
      <c r="L65" s="8"/>
      <c r="Q65" s="8"/>
    </row>
    <row r="66" spans="1:17" s="11" customFormat="1" ht="20.100000000000001" customHeight="1" x14ac:dyDescent="0.2">
      <c r="A66" s="78" t="s">
        <v>44</v>
      </c>
      <c r="B66" s="27">
        <v>24</v>
      </c>
      <c r="C66" s="26">
        <v>2915</v>
      </c>
      <c r="D66" s="79">
        <v>0</v>
      </c>
      <c r="E66" s="39"/>
      <c r="K66" s="8"/>
      <c r="L66" s="8"/>
      <c r="Q66" s="8"/>
    </row>
    <row r="67" spans="1:17" s="11" customFormat="1" ht="20.100000000000001" customHeight="1" x14ac:dyDescent="0.2">
      <c r="A67" s="78" t="s">
        <v>45</v>
      </c>
      <c r="B67" s="27">
        <v>0</v>
      </c>
      <c r="C67" s="26">
        <v>0</v>
      </c>
      <c r="D67" s="79">
        <v>0</v>
      </c>
      <c r="E67" s="39"/>
      <c r="K67" s="8"/>
      <c r="L67" s="8"/>
      <c r="Q67" s="8"/>
    </row>
    <row r="68" spans="1:17" s="11" customFormat="1" ht="20.100000000000001" customHeight="1" x14ac:dyDescent="0.2">
      <c r="A68" s="78" t="s">
        <v>17</v>
      </c>
      <c r="B68" s="25" t="s">
        <v>16</v>
      </c>
      <c r="C68" s="26" t="s">
        <v>16</v>
      </c>
      <c r="D68" s="79">
        <v>0</v>
      </c>
      <c r="E68" s="39"/>
      <c r="K68" s="8"/>
      <c r="L68" s="8"/>
      <c r="Q68" s="8"/>
    </row>
    <row r="69" spans="1:17" s="11" customFormat="1" ht="20.100000000000001" customHeight="1" x14ac:dyDescent="0.2">
      <c r="A69" s="78" t="s">
        <v>18</v>
      </c>
      <c r="B69" s="25" t="s">
        <v>16</v>
      </c>
      <c r="C69" s="26" t="s">
        <v>16</v>
      </c>
      <c r="D69" s="79">
        <v>3166.97</v>
      </c>
      <c r="E69" s="39"/>
      <c r="K69" s="8"/>
      <c r="L69" s="8"/>
      <c r="Q69" s="8"/>
    </row>
    <row r="70" spans="1:17" s="11" customFormat="1" ht="20.100000000000001" customHeight="1" x14ac:dyDescent="0.2">
      <c r="A70" s="78" t="s">
        <v>19</v>
      </c>
      <c r="B70" s="25" t="s">
        <v>16</v>
      </c>
      <c r="C70" s="26" t="s">
        <v>16</v>
      </c>
      <c r="D70" s="79">
        <v>4807.87</v>
      </c>
      <c r="E70" s="39"/>
      <c r="K70" s="8"/>
      <c r="L70" s="8"/>
      <c r="Q70" s="8"/>
    </row>
    <row r="71" spans="1:17" s="11" customFormat="1" ht="20.100000000000001" customHeight="1" x14ac:dyDescent="0.2">
      <c r="A71" s="78" t="s">
        <v>20</v>
      </c>
      <c r="B71" s="25" t="s">
        <v>16</v>
      </c>
      <c r="C71" s="26" t="s">
        <v>16</v>
      </c>
      <c r="D71" s="79">
        <v>11.93</v>
      </c>
      <c r="E71" s="39"/>
      <c r="K71" s="8"/>
      <c r="L71" s="8"/>
      <c r="Q71" s="8"/>
    </row>
    <row r="72" spans="1:17" s="11" customFormat="1" ht="20.100000000000001" customHeight="1" x14ac:dyDescent="0.2">
      <c r="A72" s="78" t="s">
        <v>21</v>
      </c>
      <c r="B72" s="25" t="s">
        <v>16</v>
      </c>
      <c r="C72" s="26" t="s">
        <v>16</v>
      </c>
      <c r="D72" s="79">
        <v>1208.6500000000001</v>
      </c>
      <c r="E72" s="39"/>
      <c r="K72" s="8"/>
      <c r="L72" s="8"/>
      <c r="Q72" s="8"/>
    </row>
    <row r="73" spans="1:17" s="11" customFormat="1" ht="20.100000000000001" customHeight="1" x14ac:dyDescent="0.2">
      <c r="A73" s="78" t="s">
        <v>22</v>
      </c>
      <c r="B73" s="25" t="s">
        <v>16</v>
      </c>
      <c r="C73" s="26" t="s">
        <v>16</v>
      </c>
      <c r="D73" s="79">
        <v>1651.91</v>
      </c>
      <c r="E73" s="39"/>
      <c r="K73" s="8"/>
      <c r="L73" s="8"/>
      <c r="Q73" s="8"/>
    </row>
    <row r="74" spans="1:17" s="11" customFormat="1" ht="20.100000000000001" customHeight="1" x14ac:dyDescent="0.2">
      <c r="A74" s="78" t="s">
        <v>23</v>
      </c>
      <c r="B74" s="25" t="s">
        <v>16</v>
      </c>
      <c r="C74" s="26" t="s">
        <v>16</v>
      </c>
      <c r="D74" s="79">
        <v>0</v>
      </c>
      <c r="E74" s="39"/>
      <c r="K74" s="8"/>
      <c r="L74" s="8"/>
      <c r="Q74" s="8"/>
    </row>
    <row r="75" spans="1:17" s="11" customFormat="1" ht="20.100000000000001" customHeight="1" x14ac:dyDescent="0.2">
      <c r="A75" s="78" t="s">
        <v>24</v>
      </c>
      <c r="B75" s="25" t="s">
        <v>16</v>
      </c>
      <c r="C75" s="26" t="s">
        <v>16</v>
      </c>
      <c r="D75" s="79">
        <v>0</v>
      </c>
      <c r="E75" s="39"/>
      <c r="K75" s="8"/>
      <c r="L75" s="8"/>
      <c r="Q75" s="8"/>
    </row>
    <row r="76" spans="1:17" s="11" customFormat="1" ht="27.75" customHeight="1" x14ac:dyDescent="0.2">
      <c r="A76" s="78" t="s">
        <v>25</v>
      </c>
      <c r="B76" s="25" t="s">
        <v>16</v>
      </c>
      <c r="C76" s="26" t="s">
        <v>16</v>
      </c>
      <c r="D76" s="79">
        <v>0</v>
      </c>
      <c r="E76" s="39"/>
      <c r="K76" s="8"/>
      <c r="L76" s="8"/>
      <c r="Q76" s="8"/>
    </row>
    <row r="77" spans="1:17" s="11" customFormat="1" ht="20.100000000000001" customHeight="1" x14ac:dyDescent="0.2">
      <c r="A77" s="78" t="s">
        <v>26</v>
      </c>
      <c r="B77" s="25" t="s">
        <v>16</v>
      </c>
      <c r="C77" s="26" t="s">
        <v>16</v>
      </c>
      <c r="D77" s="79">
        <v>0</v>
      </c>
      <c r="E77" s="39"/>
      <c r="K77" s="8"/>
      <c r="L77" s="8"/>
      <c r="Q77" s="8"/>
    </row>
    <row r="78" spans="1:17" s="11" customFormat="1" ht="20.100000000000001" customHeight="1" x14ac:dyDescent="0.2">
      <c r="A78" s="78" t="s">
        <v>27</v>
      </c>
      <c r="B78" s="25" t="s">
        <v>16</v>
      </c>
      <c r="C78" s="26" t="s">
        <v>16</v>
      </c>
      <c r="D78" s="79">
        <v>0</v>
      </c>
      <c r="E78" s="39"/>
      <c r="K78" s="8"/>
      <c r="L78" s="8"/>
      <c r="Q78" s="8"/>
    </row>
    <row r="79" spans="1:17" s="11" customFormat="1" ht="20.100000000000001" customHeight="1" x14ac:dyDescent="0.2">
      <c r="A79" s="78" t="s">
        <v>28</v>
      </c>
      <c r="B79" s="25" t="s">
        <v>16</v>
      </c>
      <c r="C79" s="26" t="s">
        <v>16</v>
      </c>
      <c r="D79" s="79">
        <v>372.05</v>
      </c>
      <c r="E79" s="39"/>
      <c r="K79" s="8"/>
      <c r="L79" s="8"/>
      <c r="Q79" s="8"/>
    </row>
    <row r="80" spans="1:17" s="11" customFormat="1" ht="20.100000000000001" customHeight="1" x14ac:dyDescent="0.2">
      <c r="A80" s="78" t="s">
        <v>29</v>
      </c>
      <c r="B80" s="25" t="s">
        <v>16</v>
      </c>
      <c r="C80" s="26" t="s">
        <v>16</v>
      </c>
      <c r="D80" s="79">
        <v>91.74</v>
      </c>
      <c r="E80" s="39"/>
      <c r="K80" s="8"/>
      <c r="L80" s="8"/>
      <c r="Q80" s="8"/>
    </row>
    <row r="81" spans="1:17" s="11" customFormat="1" ht="20.100000000000001" customHeight="1" x14ac:dyDescent="0.2">
      <c r="A81" s="80" t="s">
        <v>30</v>
      </c>
      <c r="B81" s="81">
        <f>SUM(B60:B80)</f>
        <v>53</v>
      </c>
      <c r="C81" s="82">
        <f>SUM(C60:C80)</f>
        <v>14743.490000000002</v>
      </c>
      <c r="D81" s="82">
        <f>SUM(D60:D80)</f>
        <v>19163.600000000002</v>
      </c>
      <c r="E81" s="39"/>
      <c r="K81" s="8"/>
      <c r="L81" s="8"/>
      <c r="Q81" s="8"/>
    </row>
    <row r="82" spans="1:17" s="11" customFormat="1" ht="20.100000000000001" customHeight="1" x14ac:dyDescent="0.2">
      <c r="A82" s="83" t="s">
        <v>31</v>
      </c>
      <c r="B82" s="25" t="s">
        <v>16</v>
      </c>
      <c r="C82" s="25" t="s">
        <v>16</v>
      </c>
      <c r="D82" s="82">
        <v>0.23</v>
      </c>
      <c r="E82" s="40"/>
      <c r="K82" s="8"/>
      <c r="L82" s="8"/>
      <c r="Q82" s="8"/>
    </row>
    <row r="83" spans="1:17" s="11" customFormat="1" ht="20.100000000000001" customHeight="1" x14ac:dyDescent="0.2">
      <c r="A83" s="84" t="s">
        <v>32</v>
      </c>
      <c r="B83" s="85">
        <v>0</v>
      </c>
      <c r="C83" s="79">
        <v>0</v>
      </c>
      <c r="D83" s="79">
        <v>0.23</v>
      </c>
      <c r="E83" s="39"/>
      <c r="K83" s="8"/>
      <c r="L83" s="8"/>
      <c r="Q83" s="8"/>
    </row>
    <row r="84" spans="1:17" s="11" customFormat="1" ht="20.100000000000001" customHeight="1" x14ac:dyDescent="0.2">
      <c r="A84" s="78" t="s">
        <v>33</v>
      </c>
      <c r="B84" s="85">
        <v>5</v>
      </c>
      <c r="C84" s="79">
        <v>1943.9</v>
      </c>
      <c r="D84" s="79">
        <v>321.27</v>
      </c>
      <c r="E84" s="39"/>
      <c r="K84" s="8"/>
      <c r="L84" s="8"/>
      <c r="Q84" s="8"/>
    </row>
    <row r="85" spans="1:17" s="11" customFormat="1" ht="20.100000000000001" customHeight="1" x14ac:dyDescent="0.2">
      <c r="A85" s="78" t="s">
        <v>34</v>
      </c>
      <c r="B85" s="85">
        <v>0</v>
      </c>
      <c r="C85" s="79">
        <v>0</v>
      </c>
      <c r="D85" s="79">
        <v>0</v>
      </c>
      <c r="E85" s="39"/>
      <c r="K85" s="8"/>
      <c r="L85" s="8"/>
      <c r="Q85" s="8"/>
    </row>
    <row r="86" spans="1:17" s="11" customFormat="1" ht="20.100000000000001" customHeight="1" x14ac:dyDescent="0.2">
      <c r="A86" s="78" t="s">
        <v>35</v>
      </c>
      <c r="B86" s="85" t="s">
        <v>16</v>
      </c>
      <c r="C86" s="79" t="s">
        <v>16</v>
      </c>
      <c r="D86" s="79">
        <v>0</v>
      </c>
      <c r="E86" s="39"/>
      <c r="K86" s="8"/>
      <c r="L86" s="8"/>
      <c r="Q86" s="8"/>
    </row>
    <row r="87" spans="1:17" s="11" customFormat="1" ht="20.100000000000001" customHeight="1" x14ac:dyDescent="0.2">
      <c r="A87" s="78" t="s">
        <v>36</v>
      </c>
      <c r="B87" s="85" t="s">
        <v>16</v>
      </c>
      <c r="C87" s="79" t="s">
        <v>16</v>
      </c>
      <c r="D87" s="79">
        <v>0</v>
      </c>
      <c r="E87" s="39"/>
      <c r="K87" s="8"/>
      <c r="L87" s="8"/>
      <c r="Q87" s="8"/>
    </row>
    <row r="88" spans="1:17" s="11" customFormat="1" ht="20.100000000000001" customHeight="1" x14ac:dyDescent="0.2">
      <c r="A88" s="83" t="s">
        <v>37</v>
      </c>
      <c r="B88" s="81">
        <f>SUM(B83:B87)</f>
        <v>5</v>
      </c>
      <c r="C88" s="82">
        <f t="shared" ref="C88:D88" si="0">SUM(C83:C87)</f>
        <v>1943.9</v>
      </c>
      <c r="D88" s="82">
        <f t="shared" si="0"/>
        <v>321.5</v>
      </c>
      <c r="E88" s="39"/>
      <c r="K88" s="8"/>
      <c r="L88" s="8"/>
      <c r="Q88" s="8"/>
    </row>
    <row r="89" spans="1:17" s="11" customFormat="1" ht="22.5" customHeight="1" x14ac:dyDescent="0.2">
      <c r="A89" s="28" t="s">
        <v>5</v>
      </c>
      <c r="B89" s="29">
        <f>B88+B81</f>
        <v>58</v>
      </c>
      <c r="C89" s="30">
        <f>C88+C81</f>
        <v>16687.390000000003</v>
      </c>
      <c r="D89" s="30">
        <f>D88+D81+D82</f>
        <v>19485.330000000002</v>
      </c>
      <c r="E89" s="39"/>
      <c r="K89" s="8"/>
      <c r="L89" s="8"/>
      <c r="Q89" s="8"/>
    </row>
    <row r="90" spans="1:17" s="11" customFormat="1" ht="33" customHeight="1" x14ac:dyDescent="0.2">
      <c r="A90" s="48" t="s">
        <v>71</v>
      </c>
      <c r="B90" s="48"/>
      <c r="C90" s="48"/>
      <c r="D90" s="48"/>
      <c r="E90" s="39"/>
      <c r="K90" s="8"/>
      <c r="L90" s="8"/>
      <c r="Q90" s="8"/>
    </row>
    <row r="91" spans="1:17" s="9" customFormat="1" ht="66.400000000000006" customHeight="1" x14ac:dyDescent="0.2">
      <c r="A91" s="47" t="str">
        <f>A34</f>
        <v xml:space="preserve">Źródło: Departament Wsparcia Krajowego
Data sporządzenia: 24.04.2024 r. 
Osoba odpowiedzialna za treść informacji: Katarzyna Kotańska p.o. Dyrektora Departamentu Analiz i Sprawozdawczości
Wykorzystanie danych możliwe za podaniem źródła.  </v>
      </c>
      <c r="B91" s="47"/>
      <c r="C91" s="47"/>
      <c r="D91" s="47"/>
      <c r="E91" s="41"/>
      <c r="K91" s="10"/>
      <c r="L91" s="10"/>
      <c r="Q91" s="10"/>
    </row>
    <row r="92" spans="1:17" ht="32.65" customHeight="1" x14ac:dyDescent="0.2">
      <c r="A92" s="47" t="str">
        <f>A35</f>
        <v>Osoba udostępniająca informację: Magdalena Głażewska
Data udostępnienia informacji: 26.04.2024 r.</v>
      </c>
      <c r="B92" s="47"/>
      <c r="C92" s="47"/>
      <c r="D92" s="1"/>
      <c r="M92" s="9"/>
      <c r="N92" s="9"/>
      <c r="O92" s="9"/>
      <c r="P92" s="9"/>
    </row>
    <row r="93" spans="1:17" ht="29.45" customHeight="1" x14ac:dyDescent="0.2">
      <c r="A93" s="42" t="s">
        <v>49</v>
      </c>
      <c r="B93" s="43"/>
      <c r="C93" s="31"/>
      <c r="D93" s="1"/>
      <c r="E93" s="38" t="s">
        <v>50</v>
      </c>
      <c r="F93" s="9"/>
      <c r="M93" s="9"/>
      <c r="N93" s="9"/>
      <c r="O93" s="9"/>
      <c r="P93" s="9"/>
    </row>
    <row r="94" spans="1:17" ht="29.25" customHeight="1" x14ac:dyDescent="0.2">
      <c r="A94" s="69" t="s">
        <v>0</v>
      </c>
      <c r="B94" s="2" t="s">
        <v>1</v>
      </c>
      <c r="C94" s="44"/>
      <c r="D94" s="1"/>
      <c r="E94" s="4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36" customHeight="1" x14ac:dyDescent="0.2">
      <c r="A95" s="86"/>
      <c r="B95" s="3" t="s">
        <v>2</v>
      </c>
      <c r="C95" s="44"/>
      <c r="D95" s="1"/>
      <c r="E95" s="4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52.5" customHeight="1" x14ac:dyDescent="0.2">
      <c r="A96" s="71" t="s">
        <v>59</v>
      </c>
      <c r="B96" s="56">
        <v>652382.86</v>
      </c>
      <c r="C96" s="32"/>
      <c r="D96" s="1"/>
    </row>
    <row r="97" spans="1:4" ht="52.5" customHeight="1" x14ac:dyDescent="0.2">
      <c r="A97" s="71" t="s">
        <v>60</v>
      </c>
      <c r="B97" s="56">
        <v>79381.649999999994</v>
      </c>
      <c r="C97" s="32"/>
      <c r="D97" s="1"/>
    </row>
    <row r="98" spans="1:4" ht="52.5" customHeight="1" x14ac:dyDescent="0.2">
      <c r="A98" s="71" t="s">
        <v>51</v>
      </c>
      <c r="B98" s="56">
        <v>18754.189999999999</v>
      </c>
      <c r="C98" s="32"/>
      <c r="D98" s="1"/>
    </row>
    <row r="99" spans="1:4" ht="52.5" customHeight="1" x14ac:dyDescent="0.2">
      <c r="A99" s="71" t="s">
        <v>3</v>
      </c>
      <c r="B99" s="56">
        <v>17044.759999999998</v>
      </c>
      <c r="C99" s="32"/>
      <c r="D99" s="1"/>
    </row>
    <row r="100" spans="1:4" ht="52.5" customHeight="1" x14ac:dyDescent="0.2">
      <c r="A100" s="71" t="s">
        <v>72</v>
      </c>
      <c r="B100" s="56">
        <v>21417.41</v>
      </c>
      <c r="C100" s="32"/>
      <c r="D100" s="1"/>
    </row>
    <row r="101" spans="1:4" ht="52.5" customHeight="1" x14ac:dyDescent="0.2">
      <c r="A101" s="71" t="s">
        <v>53</v>
      </c>
      <c r="B101" s="56">
        <v>7095.6</v>
      </c>
      <c r="C101" s="32"/>
      <c r="D101" s="1"/>
    </row>
    <row r="102" spans="1:4" ht="52.5" customHeight="1" x14ac:dyDescent="0.2">
      <c r="A102" s="71" t="s">
        <v>62</v>
      </c>
      <c r="B102" s="56">
        <v>5217.33</v>
      </c>
      <c r="C102" s="32"/>
      <c r="D102" s="1"/>
    </row>
    <row r="103" spans="1:4" ht="52.5" customHeight="1" x14ac:dyDescent="0.2">
      <c r="A103" s="71" t="s">
        <v>52</v>
      </c>
      <c r="B103" s="56">
        <v>3375</v>
      </c>
      <c r="C103" s="32"/>
      <c r="D103" s="1"/>
    </row>
    <row r="104" spans="1:4" ht="52.5" customHeight="1" x14ac:dyDescent="0.2">
      <c r="A104" s="71" t="s">
        <v>63</v>
      </c>
      <c r="B104" s="56">
        <v>2380.4299999999998</v>
      </c>
      <c r="C104" s="32"/>
      <c r="D104" s="1"/>
    </row>
    <row r="105" spans="1:4" ht="52.5" customHeight="1" x14ac:dyDescent="0.2">
      <c r="A105" s="71" t="s">
        <v>64</v>
      </c>
      <c r="B105" s="56">
        <v>2272.7800000000002</v>
      </c>
      <c r="C105" s="32"/>
      <c r="D105" s="1"/>
    </row>
    <row r="106" spans="1:4" ht="52.5" customHeight="1" x14ac:dyDescent="0.2">
      <c r="A106" s="71" t="s">
        <v>4</v>
      </c>
      <c r="B106" s="56">
        <v>534.48</v>
      </c>
      <c r="C106" s="32"/>
      <c r="D106" s="1"/>
    </row>
    <row r="107" spans="1:4" ht="72.75" customHeight="1" x14ac:dyDescent="0.2">
      <c r="A107" s="71" t="s">
        <v>65</v>
      </c>
      <c r="B107" s="56">
        <v>451.32</v>
      </c>
      <c r="C107" s="32"/>
      <c r="D107" s="1"/>
    </row>
    <row r="108" spans="1:4" ht="52.5" customHeight="1" x14ac:dyDescent="0.2">
      <c r="A108" s="71" t="s">
        <v>66</v>
      </c>
      <c r="B108" s="56">
        <v>255.86</v>
      </c>
      <c r="C108" s="32"/>
      <c r="D108" s="1"/>
    </row>
    <row r="109" spans="1:4" ht="52.5" customHeight="1" x14ac:dyDescent="0.2">
      <c r="A109" s="71" t="s">
        <v>67</v>
      </c>
      <c r="B109" s="56">
        <v>157.5</v>
      </c>
      <c r="C109" s="32"/>
      <c r="D109" s="1"/>
    </row>
    <row r="110" spans="1:4" ht="52.5" customHeight="1" x14ac:dyDescent="0.2">
      <c r="A110" s="71" t="s">
        <v>68</v>
      </c>
      <c r="B110" s="56">
        <v>40</v>
      </c>
      <c r="C110" s="32"/>
      <c r="D110" s="1"/>
    </row>
    <row r="111" spans="1:4" ht="52.5" customHeight="1" x14ac:dyDescent="0.2">
      <c r="A111" s="71" t="s">
        <v>69</v>
      </c>
      <c r="B111" s="56">
        <v>10.78</v>
      </c>
      <c r="C111" s="32"/>
      <c r="D111" s="1"/>
    </row>
    <row r="112" spans="1:4" ht="52.5" customHeight="1" x14ac:dyDescent="0.2">
      <c r="A112" s="71" t="s">
        <v>70</v>
      </c>
      <c r="B112" s="56">
        <v>1.4</v>
      </c>
      <c r="C112" s="32"/>
      <c r="D112" s="1"/>
    </row>
    <row r="113" spans="1:4" ht="32.25" customHeight="1" x14ac:dyDescent="0.2">
      <c r="A113" s="74" t="s">
        <v>5</v>
      </c>
      <c r="B113" s="33">
        <f>SUM(B96:B112)</f>
        <v>810773.35</v>
      </c>
      <c r="C113" s="32"/>
      <c r="D113" s="1"/>
    </row>
    <row r="114" spans="1:4" ht="32.25" customHeight="1" x14ac:dyDescent="0.2">
      <c r="A114" s="45" t="s">
        <v>6</v>
      </c>
      <c r="B114" s="45"/>
      <c r="C114" s="46"/>
      <c r="D114" s="1"/>
    </row>
    <row r="115" spans="1:4" ht="56.25" customHeight="1" x14ac:dyDescent="0.2">
      <c r="A115" s="47" t="str">
        <f>A34</f>
        <v xml:space="preserve">Źródło: Departament Wsparcia Krajowego
Data sporządzenia: 24.04.2024 r. 
Osoba odpowiedzialna za treść informacji: Katarzyna Kotańska p.o. Dyrektora Departamentu Analiz i Sprawozdawczości
Wykorzystanie danych możliwe za podaniem źródła.  </v>
      </c>
      <c r="B115" s="47"/>
      <c r="C115" s="47"/>
      <c r="D115" s="47"/>
    </row>
    <row r="116" spans="1:4" ht="32.25" customHeight="1" x14ac:dyDescent="0.2">
      <c r="A116" s="47" t="str">
        <f>A35</f>
        <v>Osoba udostępniająca informację: Magdalena Głażewska
Data udostępnienia informacji: 26.04.2024 r.</v>
      </c>
      <c r="B116" s="47"/>
      <c r="C116" s="47"/>
      <c r="D116" s="1"/>
    </row>
    <row r="117" spans="1:4" ht="32.25" customHeight="1" x14ac:dyDescent="0.2">
      <c r="A117" s="1"/>
      <c r="B117" s="1"/>
      <c r="C117" s="1"/>
      <c r="D117" s="1"/>
    </row>
    <row r="522" spans="4:17" ht="32.25" customHeight="1" x14ac:dyDescent="0.2">
      <c r="D522" s="34"/>
      <c r="E522" s="4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4:17" ht="32.25" customHeight="1" x14ac:dyDescent="0.2">
      <c r="D523" s="34"/>
      <c r="E523" s="4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4:17" ht="32.25" customHeight="1" x14ac:dyDescent="0.2">
      <c r="D524" s="34"/>
      <c r="E524" s="4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34" spans="4:4" ht="32.25" customHeight="1" x14ac:dyDescent="0.25">
      <c r="D534" s="87"/>
    </row>
    <row r="535" spans="4:4" ht="32.25" customHeight="1" x14ac:dyDescent="0.2">
      <c r="D535" s="88"/>
    </row>
    <row r="545" spans="1:17" s="35" customFormat="1" ht="32.25" customHeight="1" x14ac:dyDescent="0.2">
      <c r="A545" s="9"/>
      <c r="B545" s="9"/>
      <c r="C545" s="9"/>
      <c r="E545" s="38"/>
      <c r="F545" s="36"/>
      <c r="G545" s="36"/>
      <c r="H545" s="36"/>
      <c r="I545" s="36"/>
      <c r="J545" s="36"/>
      <c r="K545" s="37"/>
      <c r="L545" s="37"/>
      <c r="M545" s="37"/>
      <c r="N545" s="37"/>
      <c r="O545" s="37"/>
      <c r="P545" s="37"/>
      <c r="Q545" s="37"/>
    </row>
    <row r="564" spans="4:17" ht="32.25" customHeight="1" x14ac:dyDescent="0.25">
      <c r="D564" s="87"/>
      <c r="E564" s="4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4:17" ht="32.25" customHeight="1" x14ac:dyDescent="0.2">
      <c r="D565" s="88"/>
      <c r="E565" s="4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75" spans="4:17" ht="32.25" customHeight="1" x14ac:dyDescent="0.2">
      <c r="D575" s="35"/>
      <c r="E575" s="4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85" spans="4:17" ht="32.25" customHeight="1" x14ac:dyDescent="0.2">
      <c r="D585" s="34"/>
      <c r="E585" s="4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95" spans="4:17" ht="32.25" customHeight="1" x14ac:dyDescent="0.25">
      <c r="D595" s="87"/>
      <c r="E595" s="4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4:17" ht="32.25" customHeight="1" x14ac:dyDescent="0.2">
      <c r="D596" s="88"/>
      <c r="E596" s="4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606" spans="4:17" ht="32.25" customHeight="1" x14ac:dyDescent="0.2">
      <c r="D606" s="35"/>
      <c r="E606" s="4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15" spans="4:17" ht="32.25" customHeight="1" x14ac:dyDescent="0.2">
      <c r="D615" s="34"/>
      <c r="E615" s="4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</row>
    <row r="623" spans="4:17" ht="32.25" customHeight="1" x14ac:dyDescent="0.2">
      <c r="E623" s="4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</row>
    <row r="624" spans="4:17" ht="32.25" customHeight="1" x14ac:dyDescent="0.2">
      <c r="E624" s="4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</row>
    <row r="625" spans="4:17" ht="32.25" customHeight="1" x14ac:dyDescent="0.25">
      <c r="D625" s="87"/>
      <c r="E625" s="4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</row>
    <row r="626" spans="4:17" ht="32.25" customHeight="1" x14ac:dyDescent="0.2">
      <c r="D626" s="88"/>
      <c r="E626" s="4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27" spans="4:17" ht="32.25" customHeight="1" x14ac:dyDescent="0.2">
      <c r="E627" s="4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</row>
    <row r="628" spans="4:17" ht="32.25" customHeight="1" x14ac:dyDescent="0.2">
      <c r="E628" s="4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</row>
    <row r="629" spans="4:17" ht="32.25" customHeight="1" x14ac:dyDescent="0.2">
      <c r="E629" s="4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</row>
    <row r="630" spans="4:17" ht="32.25" customHeight="1" x14ac:dyDescent="0.2">
      <c r="E630" s="4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</row>
    <row r="631" spans="4:17" ht="32.25" customHeight="1" x14ac:dyDescent="0.2">
      <c r="E631" s="4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</row>
    <row r="632" spans="4:17" ht="32.25" customHeight="1" x14ac:dyDescent="0.2">
      <c r="E632" s="4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</row>
    <row r="636" spans="4:17" ht="32.25" customHeight="1" x14ac:dyDescent="0.2">
      <c r="D636" s="35"/>
      <c r="E636" s="4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45" spans="5:17" ht="32.25" customHeight="1" x14ac:dyDescent="0.2">
      <c r="E645" s="4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</row>
    <row r="654" spans="5:17" ht="32.25" customHeight="1" x14ac:dyDescent="0.2">
      <c r="E654" s="4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</row>
    <row r="655" spans="5:17" ht="32.25" customHeight="1" x14ac:dyDescent="0.2">
      <c r="E655" s="4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</row>
    <row r="656" spans="5:17" ht="32.25" customHeight="1" x14ac:dyDescent="0.2">
      <c r="E656" s="4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57" spans="5:17" ht="32.25" customHeight="1" x14ac:dyDescent="0.2">
      <c r="E657" s="4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</row>
    <row r="658" spans="5:17" ht="32.25" customHeight="1" x14ac:dyDescent="0.2">
      <c r="E658" s="4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</row>
    <row r="659" spans="5:17" ht="32.25" customHeight="1" x14ac:dyDescent="0.2">
      <c r="E659" s="4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</row>
    <row r="660" spans="5:17" ht="32.25" customHeight="1" x14ac:dyDescent="0.2">
      <c r="E660" s="4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</row>
    <row r="661" spans="5:17" ht="32.25" customHeight="1" x14ac:dyDescent="0.2">
      <c r="E661" s="4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</row>
    <row r="662" spans="5:17" ht="32.25" customHeight="1" x14ac:dyDescent="0.2">
      <c r="E662" s="4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</row>
    <row r="675" spans="5:17" ht="32.25" customHeight="1" x14ac:dyDescent="0.2">
      <c r="E675" s="4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</row>
    <row r="684" spans="5:17" ht="32.25" customHeight="1" x14ac:dyDescent="0.2">
      <c r="E684" s="4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</row>
    <row r="685" spans="5:17" ht="32.25" customHeight="1" x14ac:dyDescent="0.2">
      <c r="E685" s="4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</row>
    <row r="686" spans="5:17" ht="32.25" customHeight="1" x14ac:dyDescent="0.2">
      <c r="E686" s="4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87" spans="5:17" ht="32.25" customHeight="1" x14ac:dyDescent="0.2">
      <c r="E687" s="4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</row>
    <row r="688" spans="5:17" ht="32.25" customHeight="1" x14ac:dyDescent="0.2">
      <c r="E688" s="4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</row>
    <row r="689" spans="5:17" ht="32.25" customHeight="1" x14ac:dyDescent="0.2">
      <c r="E689" s="4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</row>
    <row r="690" spans="5:17" ht="32.25" customHeight="1" x14ac:dyDescent="0.2">
      <c r="E690" s="4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</row>
    <row r="691" spans="5:17" ht="32.25" customHeight="1" x14ac:dyDescent="0.2">
      <c r="E691" s="4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</row>
    <row r="692" spans="5:17" ht="32.25" customHeight="1" x14ac:dyDescent="0.2">
      <c r="E692" s="4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</row>
    <row r="705" spans="5:17" ht="32.25" customHeight="1" x14ac:dyDescent="0.2">
      <c r="E705" s="4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</row>
    <row r="714" spans="5:17" ht="32.25" customHeight="1" x14ac:dyDescent="0.2">
      <c r="E714" s="4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</row>
    <row r="715" spans="5:17" ht="32.25" customHeight="1" x14ac:dyDescent="0.2">
      <c r="E715" s="4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</row>
    <row r="716" spans="5:17" ht="32.25" customHeight="1" x14ac:dyDescent="0.2">
      <c r="E716" s="4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17" spans="5:17" ht="32.25" customHeight="1" x14ac:dyDescent="0.2">
      <c r="E717" s="4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</row>
    <row r="718" spans="5:17" ht="32.25" customHeight="1" x14ac:dyDescent="0.2">
      <c r="E718" s="4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</row>
    <row r="719" spans="5:17" ht="32.25" customHeight="1" x14ac:dyDescent="0.2">
      <c r="E719" s="4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</row>
    <row r="720" spans="5:17" ht="32.25" customHeight="1" x14ac:dyDescent="0.2">
      <c r="E720" s="4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</row>
    <row r="721" spans="5:17" ht="32.25" customHeight="1" x14ac:dyDescent="0.2">
      <c r="E721" s="4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</row>
    <row r="722" spans="5:17" ht="32.25" customHeight="1" x14ac:dyDescent="0.2">
      <c r="E722" s="4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</row>
    <row r="735" spans="5:17" ht="32.25" customHeight="1" x14ac:dyDescent="0.2">
      <c r="E735" s="4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</row>
  </sheetData>
  <mergeCells count="18">
    <mergeCell ref="A93:B93"/>
    <mergeCell ref="A94:A95"/>
    <mergeCell ref="C94:C95"/>
    <mergeCell ref="A114:C114"/>
    <mergeCell ref="A115:D115"/>
    <mergeCell ref="A116:C116"/>
    <mergeCell ref="A37:A38"/>
    <mergeCell ref="C37:C38"/>
    <mergeCell ref="A58:D58"/>
    <mergeCell ref="A90:D90"/>
    <mergeCell ref="A91:D91"/>
    <mergeCell ref="A92:C92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57" max="3" man="1"/>
    <brk id="9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5CE11B6-305D-4292-AF17-BD008AFF75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2024-04-25T10:32:03Z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