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al-my.sharepoint.com/personal/jjarmolowicz_alstal_eu/Documents/Pulpit/"/>
    </mc:Choice>
  </mc:AlternateContent>
  <xr:revisionPtr revIDLastSave="0" documentId="8_{4E34A62F-D36A-4016-8172-BCC4D85D23BE}" xr6:coauthVersionLast="47" xr6:coauthVersionMax="47" xr10:uidLastSave="{00000000-0000-0000-0000-000000000000}"/>
  <bookViews>
    <workbookView xWindow="-108" yWindow="-108" windowWidth="23256" windowHeight="12456" tabRatio="775" activeTab="5" xr2:uid="{00000000-000D-0000-FFFF-FFFF00000000}"/>
  </bookViews>
  <sheets>
    <sheet name="Lokale " sheetId="1" r:id="rId1"/>
    <sheet name="MP Kom. lok. w hali B" sheetId="5" r:id="rId2"/>
    <sheet name="MP Kom. lok. w hali A " sheetId="6" r:id="rId3"/>
    <sheet name="Miejsca postojowe zewnetrzne" sheetId="7" r:id="rId4"/>
    <sheet name="Kom. lok. bud. B na klatce" sheetId="8" r:id="rId5"/>
    <sheet name="Kom. lok. bud. A klatce" sheetId="9" r:id="rId6"/>
  </sheets>
  <definedNames>
    <definedName name="_Hlk98745115" localSheetId="4">'Kom. lok. bud. B na klatce'!#REF!</definedName>
    <definedName name="_xlnm.Print_Area" localSheetId="5">'Kom. lok. bud. A klatce'!$A$21:$F$70</definedName>
    <definedName name="_xlnm.Print_Area" localSheetId="4">'Kom. lok. bud. B na klatce'!$A$15:$F$60</definedName>
    <definedName name="_xlnm.Print_Area" localSheetId="3">'Miejsca postojowe zewnetrzne'!$A$1:$E$55</definedName>
    <definedName name="_xlnm.Print_Area" localSheetId="2">'MP Kom. lok. w hali A '!$A$1:$G$50</definedName>
    <definedName name="_xlnm.Print_Area" localSheetId="1">'MP Kom. lok. w hali B'!$A$1:$H$37</definedName>
  </definedNames>
  <calcPr calcId="181029"/>
</workbook>
</file>

<file path=xl/calcChain.xml><?xml version="1.0" encoding="utf-8"?>
<calcChain xmlns="http://schemas.openxmlformats.org/spreadsheetml/2006/main">
  <c r="E4" i="9" l="1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5" i="9"/>
  <c r="E56" i="9"/>
  <c r="A57" i="9"/>
  <c r="A58" i="9" s="1"/>
  <c r="A59" i="9" s="1"/>
  <c r="A60" i="9" s="1"/>
  <c r="A61" i="9" s="1"/>
  <c r="A62" i="9" s="1"/>
  <c r="A63" i="9" s="1"/>
  <c r="A64" i="9" s="1"/>
  <c r="A65" i="9" s="1"/>
  <c r="A66" i="9" s="1"/>
  <c r="E57" i="9"/>
  <c r="E58" i="9"/>
  <c r="E59" i="9"/>
  <c r="E60" i="9"/>
  <c r="E61" i="9"/>
  <c r="E62" i="9"/>
  <c r="E63" i="9"/>
  <c r="E64" i="9"/>
  <c r="E65" i="9"/>
  <c r="E66" i="9"/>
  <c r="C69" i="9"/>
  <c r="E69" i="9"/>
  <c r="E4" i="8"/>
  <c r="E13" i="8" s="1"/>
  <c r="E5" i="8"/>
  <c r="E6" i="8"/>
  <c r="H12" i="8" s="1"/>
  <c r="E7" i="8"/>
  <c r="E8" i="8"/>
  <c r="E9" i="8"/>
  <c r="E10" i="8"/>
  <c r="E11" i="8"/>
  <c r="E12" i="8"/>
  <c r="C13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3" i="8"/>
  <c r="E54" i="8"/>
  <c r="E55" i="8"/>
  <c r="E56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B45" i="7"/>
  <c r="C45" i="7"/>
  <c r="B46" i="7"/>
  <c r="C46" i="7" s="1"/>
  <c r="B47" i="7"/>
  <c r="C47" i="7"/>
  <c r="B48" i="7"/>
  <c r="C48" i="7"/>
  <c r="B49" i="7"/>
  <c r="C49" i="7"/>
  <c r="B50" i="7"/>
  <c r="C50" i="7" s="1"/>
  <c r="D64" i="7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B33" i="5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2" i="1"/>
</calcChain>
</file>

<file path=xl/sharedStrings.xml><?xml version="1.0" encoding="utf-8"?>
<sst xmlns="http://schemas.openxmlformats.org/spreadsheetml/2006/main" count="723" uniqueCount="351">
  <si>
    <t>Lp.</t>
  </si>
  <si>
    <t>Oznaczenie lokalu</t>
  </si>
  <si>
    <t>Inwestycja</t>
  </si>
  <si>
    <t>Powierzchnia lokalu 1</t>
  </si>
  <si>
    <t>Cena netto lokalu 2</t>
  </si>
  <si>
    <t>Cena m2 lokalu BRUTTO 1</t>
  </si>
  <si>
    <t>A - A1</t>
  </si>
  <si>
    <t>Laurowy Zakątek</t>
  </si>
  <si>
    <t>65,11</t>
  </si>
  <si>
    <t>543927,78</t>
  </si>
  <si>
    <t>9022,30</t>
  </si>
  <si>
    <t>A - A10</t>
  </si>
  <si>
    <t>38,92</t>
  </si>
  <si>
    <t>343235,19</t>
  </si>
  <si>
    <t>9524,51</t>
  </si>
  <si>
    <t>A - A11</t>
  </si>
  <si>
    <t>61,77</t>
  </si>
  <si>
    <t>510356,48</t>
  </si>
  <si>
    <t>8923,18</t>
  </si>
  <si>
    <t>A - A12</t>
  </si>
  <si>
    <t>40,37</t>
  </si>
  <si>
    <t>371920,37</t>
  </si>
  <si>
    <t>9949,81</t>
  </si>
  <si>
    <t>A - A13</t>
  </si>
  <si>
    <t>39,21</t>
  </si>
  <si>
    <t>345727,78</t>
  </si>
  <si>
    <t>9522,72</t>
  </si>
  <si>
    <t>A - A14</t>
  </si>
  <si>
    <t>32,71</t>
  </si>
  <si>
    <t>303489,81</t>
  </si>
  <si>
    <t>10020,45</t>
  </si>
  <si>
    <t>A - A15</t>
  </si>
  <si>
    <t>34,58</t>
  </si>
  <si>
    <t>319756,48</t>
  </si>
  <si>
    <t>9986,61</t>
  </si>
  <si>
    <t>A - A16</t>
  </si>
  <si>
    <t>27,70</t>
  </si>
  <si>
    <t>260705,56</t>
  </si>
  <si>
    <t>10164,69</t>
  </si>
  <si>
    <t>A - A17</t>
  </si>
  <si>
    <t>62,31</t>
  </si>
  <si>
    <t>517374,07</t>
  </si>
  <si>
    <t>8967,49</t>
  </si>
  <si>
    <t>A - A18</t>
  </si>
  <si>
    <t>42,88</t>
  </si>
  <si>
    <t>378580,56</t>
  </si>
  <si>
    <t>9535,14</t>
  </si>
  <si>
    <t>A - A19</t>
  </si>
  <si>
    <t>A - A2</t>
  </si>
  <si>
    <t>A - A20</t>
  </si>
  <si>
    <t>A - A21</t>
  </si>
  <si>
    <t>A - A22</t>
  </si>
  <si>
    <t>345641,67</t>
  </si>
  <si>
    <t>9520,35</t>
  </si>
  <si>
    <t>A - A23</t>
  </si>
  <si>
    <t>A - A24</t>
  </si>
  <si>
    <t>A - A25</t>
  </si>
  <si>
    <t>A - A26</t>
  </si>
  <si>
    <t>A - A27</t>
  </si>
  <si>
    <t>42,87</t>
  </si>
  <si>
    <t>9537,37</t>
  </si>
  <si>
    <t>A - A28</t>
  </si>
  <si>
    <t>A - A29</t>
  </si>
  <si>
    <t>536651,85</t>
  </si>
  <si>
    <t>9382,94</t>
  </si>
  <si>
    <t>A - A3</t>
  </si>
  <si>
    <t>A - A30</t>
  </si>
  <si>
    <t>391175,94</t>
  </si>
  <si>
    <t>10464,95</t>
  </si>
  <si>
    <t>A - A31</t>
  </si>
  <si>
    <t>32,86</t>
  </si>
  <si>
    <t>285753,70</t>
  </si>
  <si>
    <t>9391,78</t>
  </si>
  <si>
    <t>A - A32</t>
  </si>
  <si>
    <t>A - A33</t>
  </si>
  <si>
    <t>34,57</t>
  </si>
  <si>
    <t>9989,50</t>
  </si>
  <si>
    <t>A - A34</t>
  </si>
  <si>
    <t>A - A35</t>
  </si>
  <si>
    <t>A - A4</t>
  </si>
  <si>
    <t>A - A5</t>
  </si>
  <si>
    <t>A - A6</t>
  </si>
  <si>
    <t>A - A7</t>
  </si>
  <si>
    <t>A - A8</t>
  </si>
  <si>
    <t>A - A9</t>
  </si>
  <si>
    <t>A - A36</t>
  </si>
  <si>
    <t>60,51</t>
  </si>
  <si>
    <t>502621,30</t>
  </si>
  <si>
    <t>8970,93</t>
  </si>
  <si>
    <t>A - A37</t>
  </si>
  <si>
    <t>27,71</t>
  </si>
  <si>
    <t>260796,30</t>
  </si>
  <si>
    <t>10164,56</t>
  </si>
  <si>
    <t>A - A38</t>
  </si>
  <si>
    <t>45,69</t>
  </si>
  <si>
    <t>419340,74</t>
  </si>
  <si>
    <t>9912,19</t>
  </si>
  <si>
    <t>A - A39</t>
  </si>
  <si>
    <t>55,47</t>
  </si>
  <si>
    <t>507268,52</t>
  </si>
  <si>
    <t>9876,51</t>
  </si>
  <si>
    <t>A - A40</t>
  </si>
  <si>
    <t>48,14</t>
  </si>
  <si>
    <t>440712,04</t>
  </si>
  <si>
    <t>9887,18</t>
  </si>
  <si>
    <t>A - A41</t>
  </si>
  <si>
    <t>49,43</t>
  </si>
  <si>
    <t>447262,04</t>
  </si>
  <si>
    <t>9772,26</t>
  </si>
  <si>
    <t>A - A42</t>
  </si>
  <si>
    <t>A - A43</t>
  </si>
  <si>
    <t>260978,70</t>
  </si>
  <si>
    <t>10171,67</t>
  </si>
  <si>
    <t>A - A44</t>
  </si>
  <si>
    <t>A - A45</t>
  </si>
  <si>
    <t>462921,30</t>
  </si>
  <si>
    <t>9013,07</t>
  </si>
  <si>
    <t>A - A46</t>
  </si>
  <si>
    <t>445134,26</t>
  </si>
  <si>
    <t>9986,39</t>
  </si>
  <si>
    <t>A - A47</t>
  </si>
  <si>
    <t>30,39</t>
  </si>
  <si>
    <t>282999,07</t>
  </si>
  <si>
    <t>10057,22</t>
  </si>
  <si>
    <t>A - A48</t>
  </si>
  <si>
    <t>35,94</t>
  </si>
  <si>
    <t>297522,22</t>
  </si>
  <si>
    <t>8940,57</t>
  </si>
  <si>
    <t>A - A49</t>
  </si>
  <si>
    <t>A - A50</t>
  </si>
  <si>
    <t>A - A51</t>
  </si>
  <si>
    <t>A - A52</t>
  </si>
  <si>
    <t>A - A53</t>
  </si>
  <si>
    <t>A - A54</t>
  </si>
  <si>
    <t>A - A55</t>
  </si>
  <si>
    <t>A - A56</t>
  </si>
  <si>
    <t>A - A57</t>
  </si>
  <si>
    <t>A - A58</t>
  </si>
  <si>
    <t>A - A59</t>
  </si>
  <si>
    <t>A - A60</t>
  </si>
  <si>
    <t>A - A61</t>
  </si>
  <si>
    <t>A - A62</t>
  </si>
  <si>
    <t>297681,48</t>
  </si>
  <si>
    <t>8945,35</t>
  </si>
  <si>
    <t>B - B1</t>
  </si>
  <si>
    <t>61,97</t>
  </si>
  <si>
    <t>513864,81</t>
  </si>
  <si>
    <t>8955,53</t>
  </si>
  <si>
    <t>B - B2</t>
  </si>
  <si>
    <t>38,86</t>
  </si>
  <si>
    <t>342807,41</t>
  </si>
  <si>
    <t>9527,33</t>
  </si>
  <si>
    <t>B - B3</t>
  </si>
  <si>
    <t>42,56</t>
  </si>
  <si>
    <t>391775,00</t>
  </si>
  <si>
    <t>9941,66</t>
  </si>
  <si>
    <t>B - B4</t>
  </si>
  <si>
    <t>71,87</t>
  </si>
  <si>
    <t>601263,89</t>
  </si>
  <si>
    <t>9035,27</t>
  </si>
  <si>
    <t>B - B5</t>
  </si>
  <si>
    <t>47,09</t>
  </si>
  <si>
    <t>430686,11</t>
  </si>
  <si>
    <t>9877,70</t>
  </si>
  <si>
    <t>B - B6</t>
  </si>
  <si>
    <t>37,33</t>
  </si>
  <si>
    <t>328192,59</t>
  </si>
  <si>
    <t>9494,99</t>
  </si>
  <si>
    <t>B - B31</t>
  </si>
  <si>
    <t>57,80</t>
  </si>
  <si>
    <t>488832,41</t>
  </si>
  <si>
    <t>9133,89</t>
  </si>
  <si>
    <t>B - B32</t>
  </si>
  <si>
    <t>34,15</t>
  </si>
  <si>
    <t>308312,96</t>
  </si>
  <si>
    <t>9750,45</t>
  </si>
  <si>
    <t>B - B33</t>
  </si>
  <si>
    <t>34,08</t>
  </si>
  <si>
    <t>336416,22</t>
  </si>
  <si>
    <t>10661,08</t>
  </si>
  <si>
    <t>B - B34</t>
  </si>
  <si>
    <t>57,78</t>
  </si>
  <si>
    <t>488914,81</t>
  </si>
  <si>
    <t>9138,59</t>
  </si>
  <si>
    <t>B - B7</t>
  </si>
  <si>
    <t>39,18</t>
  </si>
  <si>
    <t>322640,74</t>
  </si>
  <si>
    <t>8893,62</t>
  </si>
  <si>
    <t>B - B8</t>
  </si>
  <si>
    <t>38,91</t>
  </si>
  <si>
    <t>342892,59</t>
  </si>
  <si>
    <t>9517,45</t>
  </si>
  <si>
    <t>B - B9</t>
  </si>
  <si>
    <t>B - B10</t>
  </si>
  <si>
    <t>42,65</t>
  </si>
  <si>
    <t>392661,11</t>
  </si>
  <si>
    <t>9943,12</t>
  </si>
  <si>
    <t>B - B11</t>
  </si>
  <si>
    <t>40,95</t>
  </si>
  <si>
    <t>366567,59</t>
  </si>
  <si>
    <t>9667,72</t>
  </si>
  <si>
    <t>B - B12</t>
  </si>
  <si>
    <t>38,61</t>
  </si>
  <si>
    <t>339560,19</t>
  </si>
  <si>
    <t>9498,19</t>
  </si>
  <si>
    <t>B - B13</t>
  </si>
  <si>
    <t>33,04</t>
  </si>
  <si>
    <t>306814,81</t>
  </si>
  <si>
    <t>10029,06</t>
  </si>
  <si>
    <t>B - B14</t>
  </si>
  <si>
    <t>341379,63</t>
  </si>
  <si>
    <t>B - B35</t>
  </si>
  <si>
    <t>B - B36</t>
  </si>
  <si>
    <t>314531,48</t>
  </si>
  <si>
    <t>9947,12</t>
  </si>
  <si>
    <t>B - B37</t>
  </si>
  <si>
    <t>34,19</t>
  </si>
  <si>
    <t>313729,63</t>
  </si>
  <si>
    <t>9910,15</t>
  </si>
  <si>
    <t>B - B38</t>
  </si>
  <si>
    <t>489325,00</t>
  </si>
  <si>
    <t>9146,26</t>
  </si>
  <si>
    <t>B - B15</t>
  </si>
  <si>
    <t>B - B16</t>
  </si>
  <si>
    <t>B - B17</t>
  </si>
  <si>
    <t>B - B18</t>
  </si>
  <si>
    <t>B - B19</t>
  </si>
  <si>
    <t>B - B20</t>
  </si>
  <si>
    <t>9600,98</t>
  </si>
  <si>
    <t>B - B21</t>
  </si>
  <si>
    <t>B - B22</t>
  </si>
  <si>
    <t>B - B39</t>
  </si>
  <si>
    <t>B - B40</t>
  </si>
  <si>
    <t>B - B41</t>
  </si>
  <si>
    <t>9942,14</t>
  </si>
  <si>
    <t>B - B42</t>
  </si>
  <si>
    <t>B - B23</t>
  </si>
  <si>
    <t>322800,93</t>
  </si>
  <si>
    <t>8898,03</t>
  </si>
  <si>
    <t>B - B24</t>
  </si>
  <si>
    <t>B - B25</t>
  </si>
  <si>
    <t>B - B26</t>
  </si>
  <si>
    <t>B - B27</t>
  </si>
  <si>
    <t>B - B28</t>
  </si>
  <si>
    <t>38,59</t>
  </si>
  <si>
    <t>339474,07</t>
  </si>
  <si>
    <t>9500,70</t>
  </si>
  <si>
    <t>B - B29</t>
  </si>
  <si>
    <t>304109,26</t>
  </si>
  <si>
    <t>9940,62</t>
  </si>
  <si>
    <t>B - B30</t>
  </si>
  <si>
    <t>37,32</t>
  </si>
  <si>
    <t>9879,15</t>
  </si>
  <si>
    <t>B - B43</t>
  </si>
  <si>
    <t>B - B44</t>
  </si>
  <si>
    <t>B - B45</t>
  </si>
  <si>
    <t>B - B46</t>
  </si>
  <si>
    <t xml:space="preserve">Cena lokalu brutto </t>
  </si>
  <si>
    <t>KL 9</t>
  </si>
  <si>
    <t>KL 8</t>
  </si>
  <si>
    <t>KL 7</t>
  </si>
  <si>
    <t>KL 6</t>
  </si>
  <si>
    <t>MP 25</t>
  </si>
  <si>
    <t>MP 24</t>
  </si>
  <si>
    <t>MP 23</t>
  </si>
  <si>
    <t>MP 22</t>
  </si>
  <si>
    <t>MP 21</t>
  </si>
  <si>
    <t>MP 20</t>
  </si>
  <si>
    <t>MP 19</t>
  </si>
  <si>
    <t>MP 18</t>
  </si>
  <si>
    <t>MP 17</t>
  </si>
  <si>
    <t>MP 16</t>
  </si>
  <si>
    <t>MP 15</t>
  </si>
  <si>
    <t>MP 14</t>
  </si>
  <si>
    <t>MP 13</t>
  </si>
  <si>
    <t>MP 12 + KL 5</t>
  </si>
  <si>
    <t>MP 11 + KL 4</t>
  </si>
  <si>
    <t>MP 10 + KL 3</t>
  </si>
  <si>
    <t>MP 9 + KL 2</t>
  </si>
  <si>
    <t>MP 8 + KL 1</t>
  </si>
  <si>
    <t>MP 7</t>
  </si>
  <si>
    <t>MP 6</t>
  </si>
  <si>
    <t>MP 5</t>
  </si>
  <si>
    <t>MP 4</t>
  </si>
  <si>
    <t>MP 3</t>
  </si>
  <si>
    <t>MP 2</t>
  </si>
  <si>
    <t>MP 1</t>
  </si>
  <si>
    <t>cena MP bez komórki</t>
  </si>
  <si>
    <t>cena za m2 KL</t>
  </si>
  <si>
    <t>cena za m2 MP</t>
  </si>
  <si>
    <t xml:space="preserve">pow. MP m2 </t>
  </si>
  <si>
    <t xml:space="preserve">Nr miejsca + kom. lok. </t>
  </si>
  <si>
    <t>Laurowy Zakątek - cennik miejsc postojowych i komórek w hali garażowej Budynek B</t>
  </si>
  <si>
    <t>KL 11</t>
  </si>
  <si>
    <t>KL 5</t>
  </si>
  <si>
    <t>KL 4</t>
  </si>
  <si>
    <t>KL 3</t>
  </si>
  <si>
    <t>MP 37</t>
  </si>
  <si>
    <t>MP 36</t>
  </si>
  <si>
    <t>MP 35</t>
  </si>
  <si>
    <t>MP 34</t>
  </si>
  <si>
    <t>MP 33 + KL 2</t>
  </si>
  <si>
    <t>MP 32 + KL 1</t>
  </si>
  <si>
    <t>MP 31</t>
  </si>
  <si>
    <t>MP 30</t>
  </si>
  <si>
    <t>MP 29</t>
  </si>
  <si>
    <t>MP 28</t>
  </si>
  <si>
    <t>MP 27 + KL 15</t>
  </si>
  <si>
    <t>MP 26</t>
  </si>
  <si>
    <t>MP 20 + KL 10</t>
  </si>
  <si>
    <t>MP 17 + KL 14</t>
  </si>
  <si>
    <t>MP 16 + KL 13</t>
  </si>
  <si>
    <t>MP 15 + KL 12</t>
  </si>
  <si>
    <t>MP 12</t>
  </si>
  <si>
    <t>MP 11</t>
  </si>
  <si>
    <t>MP 10</t>
  </si>
  <si>
    <t>MP 9</t>
  </si>
  <si>
    <t>MP 8</t>
  </si>
  <si>
    <t>cena bez komórki</t>
  </si>
  <si>
    <t>cena za m2</t>
  </si>
  <si>
    <t>Laurowy Zakątek - cennik miejsc postojowych i komórek w hali garażowej Budynek A</t>
  </si>
  <si>
    <t>Było</t>
  </si>
  <si>
    <t>MPN 47</t>
  </si>
  <si>
    <t>MPN 46</t>
  </si>
  <si>
    <t>MPN 45</t>
  </si>
  <si>
    <t>MPN 44</t>
  </si>
  <si>
    <t>MPN 43</t>
  </si>
  <si>
    <t>MPN 42</t>
  </si>
  <si>
    <t>MP 41</t>
  </si>
  <si>
    <t>MP 40</t>
  </si>
  <si>
    <t>MP 39</t>
  </si>
  <si>
    <t>MP 38</t>
  </si>
  <si>
    <t>MP 33</t>
  </si>
  <si>
    <t>MP 32</t>
  </si>
  <si>
    <t>MP 27</t>
  </si>
  <si>
    <t>łączna cena</t>
  </si>
  <si>
    <t>Nr miejsca zewnętrzne</t>
  </si>
  <si>
    <t xml:space="preserve">Laurowy Zakątek - cennik naziemnych miejsc postojowych </t>
  </si>
  <si>
    <t>Brak</t>
  </si>
  <si>
    <t>Łączna cena</t>
  </si>
  <si>
    <t>Cena za m2</t>
  </si>
  <si>
    <t>Powierzchnia</t>
  </si>
  <si>
    <t>Numer komórki</t>
  </si>
  <si>
    <t>L.p.</t>
  </si>
  <si>
    <t>Laurowy Zakątek - cennik komórek lokatorskich na klatkach Budynek B</t>
  </si>
  <si>
    <t>Razem w garażu</t>
  </si>
  <si>
    <t>Laurowy Zakątek - cennik komórek lokatorskich Budynek B</t>
  </si>
  <si>
    <t>Razem wszystkie KL bud. A</t>
  </si>
  <si>
    <t>Laurowy Zakątek - cennik komórek lokatorskich na klatkach Budynek A</t>
  </si>
  <si>
    <t>Powierzchnia m2</t>
  </si>
  <si>
    <t>Laurowy Zakątek - cennik komórek lokatorskich Budynek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</si>
</sst>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\ &quot;zł&quot;"/>
    <numFmt numFmtId="165" formatCode="#,##0.00\ &quot;zł&quot;"/>
    <numFmt numFmtId="166" formatCode="0.0"/>
  </numFmts>
  <fonts count="6" x14ac:knownFonts="1">
    <font>
      <sz val="11"/>
      <color rgb="FF000000"/>
      <name val="Calibri"/>
    </font>
    <font>
      <sz val="10"/>
      <color rgb="FF000000"/>
      <name val="Times New Roman"/>
      <charset val="204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0" xfId="0" applyFill="1"/>
    <xf numFmtId="0" fontId="1" fillId="0" borderId="0" xfId="1" applyAlignment="1">
      <alignment horizontal="left" vertical="top"/>
    </xf>
    <xf numFmtId="164" fontId="1" fillId="0" borderId="0" xfId="1" applyNumberFormat="1" applyAlignment="1">
      <alignment horizontal="center" vertical="top"/>
    </xf>
    <xf numFmtId="0" fontId="1" fillId="0" borderId="0" xfId="1" applyAlignment="1">
      <alignment horizontal="center" vertical="top"/>
    </xf>
    <xf numFmtId="0" fontId="2" fillId="0" borderId="0" xfId="1" applyFont="1" applyAlignment="1">
      <alignment horizontal="center" vertical="top"/>
    </xf>
    <xf numFmtId="165" fontId="1" fillId="0" borderId="0" xfId="1" applyNumberFormat="1" applyAlignment="1">
      <alignment horizontal="left" vertical="top"/>
    </xf>
    <xf numFmtId="164" fontId="2" fillId="0" borderId="0" xfId="1" applyNumberFormat="1" applyFont="1" applyAlignment="1">
      <alignment horizontal="center" vertical="top"/>
    </xf>
    <xf numFmtId="164" fontId="1" fillId="0" borderId="0" xfId="1" applyNumberFormat="1" applyAlignment="1">
      <alignment horizontal="left" vertical="top"/>
    </xf>
    <xf numFmtId="164" fontId="3" fillId="3" borderId="1" xfId="1" applyNumberFormat="1" applyFont="1" applyFill="1" applyBorder="1" applyAlignment="1">
      <alignment horizontal="center" vertical="top"/>
    </xf>
    <xf numFmtId="164" fontId="3" fillId="4" borderId="1" xfId="1" applyNumberFormat="1" applyFont="1" applyFill="1" applyBorder="1" applyAlignment="1">
      <alignment horizontal="center" vertical="top"/>
    </xf>
    <xf numFmtId="164" fontId="4" fillId="5" borderId="2" xfId="1" applyNumberFormat="1" applyFont="1" applyFill="1" applyBorder="1" applyAlignment="1">
      <alignment horizontal="center" vertical="top"/>
    </xf>
    <xf numFmtId="0" fontId="2" fillId="0" borderId="0" xfId="1" applyFont="1" applyAlignment="1">
      <alignment horizontal="left" vertical="top"/>
    </xf>
    <xf numFmtId="2" fontId="2" fillId="0" borderId="0" xfId="1" applyNumberFormat="1" applyFont="1" applyAlignment="1">
      <alignment horizontal="center" vertical="top"/>
    </xf>
    <xf numFmtId="44" fontId="2" fillId="0" borderId="0" xfId="1" applyNumberFormat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166" fontId="1" fillId="0" borderId="0" xfId="1" applyNumberFormat="1" applyAlignment="1">
      <alignment horizontal="center" vertical="top"/>
    </xf>
    <xf numFmtId="0" fontId="1" fillId="0" borderId="0" xfId="1" applyAlignment="1">
      <alignment horizontal="right" vertical="top"/>
    </xf>
    <xf numFmtId="165" fontId="2" fillId="0" borderId="0" xfId="1" applyNumberFormat="1" applyFont="1" applyAlignment="1">
      <alignment horizontal="right" vertical="top"/>
    </xf>
    <xf numFmtId="0" fontId="2" fillId="0" borderId="0" xfId="1" applyFont="1" applyAlignment="1">
      <alignment horizontal="right" vertical="top"/>
    </xf>
    <xf numFmtId="165" fontId="1" fillId="0" borderId="0" xfId="1" applyNumberFormat="1" applyAlignment="1">
      <alignment horizontal="center" vertical="top"/>
    </xf>
    <xf numFmtId="165" fontId="2" fillId="0" borderId="0" xfId="1" applyNumberFormat="1" applyFont="1" applyAlignment="1">
      <alignment horizontal="left" vertical="top"/>
    </xf>
    <xf numFmtId="165" fontId="1" fillId="6" borderId="3" xfId="1" applyNumberFormat="1" applyFill="1" applyBorder="1" applyAlignment="1">
      <alignment horizontal="right" vertical="top"/>
    </xf>
    <xf numFmtId="165" fontId="1" fillId="6" borderId="3" xfId="1" applyNumberFormat="1" applyFill="1" applyBorder="1" applyAlignment="1">
      <alignment horizontal="center" vertical="top"/>
    </xf>
    <xf numFmtId="2" fontId="1" fillId="6" borderId="3" xfId="1" applyNumberFormat="1" applyFill="1" applyBorder="1" applyAlignment="1">
      <alignment horizontal="center" vertical="top"/>
    </xf>
    <xf numFmtId="0" fontId="1" fillId="6" borderId="3" xfId="1" applyFill="1" applyBorder="1" applyAlignment="1">
      <alignment horizontal="center" vertical="top"/>
    </xf>
    <xf numFmtId="0" fontId="1" fillId="0" borderId="3" xfId="1" applyBorder="1" applyAlignment="1">
      <alignment horizontal="center" vertical="top"/>
    </xf>
    <xf numFmtId="165" fontId="1" fillId="7" borderId="3" xfId="1" applyNumberFormat="1" applyFill="1" applyBorder="1" applyAlignment="1">
      <alignment horizontal="right" vertical="top"/>
    </xf>
    <xf numFmtId="165" fontId="1" fillId="7" borderId="3" xfId="1" applyNumberFormat="1" applyFill="1" applyBorder="1" applyAlignment="1">
      <alignment horizontal="center" vertical="top"/>
    </xf>
    <xf numFmtId="2" fontId="1" fillId="7" borderId="3" xfId="1" applyNumberFormat="1" applyFill="1" applyBorder="1" applyAlignment="1">
      <alignment horizontal="center" vertical="top"/>
    </xf>
    <xf numFmtId="0" fontId="1" fillId="7" borderId="3" xfId="1" applyFill="1" applyBorder="1" applyAlignment="1">
      <alignment horizontal="center" vertical="top"/>
    </xf>
    <xf numFmtId="165" fontId="1" fillId="8" borderId="3" xfId="1" applyNumberFormat="1" applyFill="1" applyBorder="1" applyAlignment="1">
      <alignment horizontal="right" vertical="top"/>
    </xf>
    <xf numFmtId="165" fontId="1" fillId="8" borderId="3" xfId="1" applyNumberFormat="1" applyFill="1" applyBorder="1" applyAlignment="1">
      <alignment horizontal="center" vertical="top"/>
    </xf>
    <xf numFmtId="2" fontId="1" fillId="8" borderId="3" xfId="1" applyNumberFormat="1" applyFill="1" applyBorder="1" applyAlignment="1">
      <alignment horizontal="center" vertical="top"/>
    </xf>
    <xf numFmtId="0" fontId="1" fillId="8" borderId="3" xfId="1" applyFill="1" applyBorder="1" applyAlignment="1">
      <alignment horizontal="center" vertical="top"/>
    </xf>
    <xf numFmtId="165" fontId="1" fillId="9" borderId="3" xfId="1" applyNumberFormat="1" applyFill="1" applyBorder="1" applyAlignment="1">
      <alignment horizontal="right" vertical="top"/>
    </xf>
    <xf numFmtId="165" fontId="1" fillId="9" borderId="3" xfId="1" applyNumberFormat="1" applyFill="1" applyBorder="1" applyAlignment="1">
      <alignment horizontal="center" vertical="top"/>
    </xf>
    <xf numFmtId="2" fontId="5" fillId="9" borderId="3" xfId="1" applyNumberFormat="1" applyFont="1" applyFill="1" applyBorder="1" applyAlignment="1">
      <alignment horizontal="center" vertical="top"/>
    </xf>
    <xf numFmtId="0" fontId="5" fillId="9" borderId="3" xfId="1" applyFont="1" applyFill="1" applyBorder="1" applyAlignment="1">
      <alignment horizontal="center" vertical="top"/>
    </xf>
    <xf numFmtId="0" fontId="2" fillId="0" borderId="3" xfId="1" applyFont="1" applyBorder="1" applyAlignment="1">
      <alignment horizontal="right" vertical="top"/>
    </xf>
    <xf numFmtId="165" fontId="2" fillId="0" borderId="3" xfId="1" applyNumberFormat="1" applyFont="1" applyBorder="1" applyAlignment="1">
      <alignment horizontal="center" vertical="top"/>
    </xf>
    <xf numFmtId="2" fontId="2" fillId="0" borderId="3" xfId="1" applyNumberFormat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2" fontId="1" fillId="9" borderId="3" xfId="1" applyNumberFormat="1" applyFill="1" applyBorder="1" applyAlignment="1">
      <alignment horizontal="center" vertical="top"/>
    </xf>
    <xf numFmtId="0" fontId="1" fillId="9" borderId="3" xfId="1" applyFill="1" applyBorder="1" applyAlignment="1">
      <alignment horizontal="center" vertical="top"/>
    </xf>
    <xf numFmtId="165" fontId="1" fillId="0" borderId="0" xfId="1" applyNumberFormat="1" applyAlignment="1">
      <alignment horizontal="right" vertical="top"/>
    </xf>
    <xf numFmtId="165" fontId="5" fillId="0" borderId="0" xfId="1" applyNumberFormat="1" applyFont="1" applyAlignment="1">
      <alignment horizontal="center" vertical="top"/>
    </xf>
    <xf numFmtId="2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165" fontId="1" fillId="10" borderId="3" xfId="1" applyNumberFormat="1" applyFill="1" applyBorder="1" applyAlignment="1">
      <alignment horizontal="right" vertical="top"/>
    </xf>
    <xf numFmtId="165" fontId="5" fillId="10" borderId="3" xfId="1" applyNumberFormat="1" applyFont="1" applyFill="1" applyBorder="1" applyAlignment="1">
      <alignment horizontal="center" vertical="top"/>
    </xf>
    <xf numFmtId="2" fontId="5" fillId="10" borderId="3" xfId="1" applyNumberFormat="1" applyFont="1" applyFill="1" applyBorder="1" applyAlignment="1">
      <alignment horizontal="center" vertical="top"/>
    </xf>
    <xf numFmtId="0" fontId="5" fillId="10" borderId="3" xfId="1" applyFont="1" applyFill="1" applyBorder="1" applyAlignment="1">
      <alignment horizontal="center" vertical="top"/>
    </xf>
    <xf numFmtId="2" fontId="1" fillId="0" borderId="0" xfId="1" applyNumberFormat="1" applyAlignment="1">
      <alignment horizontal="center" vertical="top"/>
    </xf>
    <xf numFmtId="165" fontId="1" fillId="11" borderId="3" xfId="1" applyNumberFormat="1" applyFill="1" applyBorder="1" applyAlignment="1">
      <alignment horizontal="right" vertical="top"/>
    </xf>
    <xf numFmtId="165" fontId="1" fillId="11" borderId="3" xfId="1" applyNumberFormat="1" applyFill="1" applyBorder="1" applyAlignment="1">
      <alignment horizontal="center" vertical="top"/>
    </xf>
    <xf numFmtId="2" fontId="1" fillId="11" borderId="3" xfId="1" applyNumberFormat="1" applyFill="1" applyBorder="1" applyAlignment="1">
      <alignment horizontal="center" vertical="top"/>
    </xf>
    <xf numFmtId="0" fontId="1" fillId="11" borderId="3" xfId="1" applyFill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</cellXfs>
  <cellStyles count="2">
    <cellStyle name="Normalny" xfId="0" builtinId="0"/>
    <cellStyle name="Normalny 2" xfId="1" xr:uid="{255E5F32-B9C8-4E69-AE73-69F4BD7E30DA}"/>
  </cellStyles>
  <dxfs count="17">
    <dxf>
      <numFmt numFmtId="164" formatCode="#,##0\ &quot;zł&quot;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numFmt numFmtId="164" formatCode="#,##0\ &quot;zł&quot;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numFmt numFmtId="164" formatCode="#,##0\ &quot;zł&quot;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numFmt numFmtId="164" formatCode="#,##0\ &quot;zł&quot;"/>
      <alignment horizontal="center" vertical="top" textRotation="0" wrapText="0" indent="0" justifyLastLine="0" shrinkToFit="0" readingOrder="0"/>
    </dxf>
    <dxf>
      <numFmt numFmtId="164" formatCode="#,##0\ &quot;zł&quot;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numFmt numFmtId="164" formatCode="#,##0\ &quot;zł&quot;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color theme="1"/>
        <family val="1"/>
        <charset val="238"/>
      </font>
      <numFmt numFmtId="164" formatCode="#,##0\ &quot;zł&quot;"/>
      <fill>
        <patternFill patternType="solid">
          <fgColor theme="4" tint="0.59999389629810485"/>
          <bgColor theme="4" tint="0.5999938962981048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numFmt numFmtId="164" formatCode="#,##0\ &quot;zł&quot;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10A864-0528-4508-A534-4A5BC06549AD}" name="Tabela3" displayName="Tabela3" ref="A3:E32" totalsRowShown="0" headerRowDxfId="16">
  <autoFilter ref="A3:E32" xr:uid="{00000000-0009-0000-0100-000003000000}"/>
  <tableColumns count="5">
    <tableColumn id="1" xr3:uid="{00000000-0010-0000-0100-000001000000}" name="Nr miejsca + kom. lok. " dataDxfId="15"/>
    <tableColumn id="2" xr3:uid="{00000000-0010-0000-0100-000002000000}" name="pow. MP m2 " dataDxfId="14"/>
    <tableColumn id="5" xr3:uid="{00000000-0010-0000-0100-000005000000}" name="cena za m2 MP" dataDxfId="13"/>
    <tableColumn id="7" xr3:uid="{74BC40E3-DEDB-4A38-811A-757E9678070C}" name="cena za m2 KL" dataDxfId="12"/>
    <tableColumn id="6" xr3:uid="{00000000-0010-0000-0100-000006000000}" name="cena MP bez komórki" dataDxfId="11">
      <calculatedColumnFormula>B4*C4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699E08-5CF9-40DF-AE4A-58BFF1F201BB}" name="Tabela36" displayName="Tabela36" ref="A3:E48" totalsRowShown="0" headerRowDxfId="10">
  <autoFilter ref="A3:E48" xr:uid="{00000000-0009-0000-0100-000005000000}"/>
  <tableColumns count="5">
    <tableColumn id="1" xr3:uid="{00000000-0010-0000-0000-000001000000}" name="Nr miejsca + kom. lok. " dataDxfId="9"/>
    <tableColumn id="2" xr3:uid="{00000000-0010-0000-0000-000002000000}" name="pow. MP m2 " dataDxfId="8"/>
    <tableColumn id="5" xr3:uid="{00000000-0010-0000-0000-000005000000}" name="cena za m2" dataDxfId="7"/>
    <tableColumn id="7" xr3:uid="{D1BB6471-A1ED-4AFC-8C0F-CCA74884B095}" name="cena za m2 KL" dataDxfId="6"/>
    <tableColumn id="6" xr3:uid="{00000000-0010-0000-0000-000006000000}" name="cena bez komórki" dataDxfId="5">
      <calculatedColumnFormula>B4*C4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C0105D-DD2E-4003-8CDA-79F4308BC346}" name="Tabela38" displayName="Tabela38" ref="A3:D51" totalsRowShown="0" headerRowDxfId="4">
  <autoFilter ref="A3:D51" xr:uid="{00000000-0009-0000-0100-000007000000}"/>
  <tableColumns count="4">
    <tableColumn id="1" xr3:uid="{00000000-0010-0000-0200-000001000000}" name="Nr miejsca zewnętrzne" dataDxfId="3"/>
    <tableColumn id="2" xr3:uid="{00000000-0010-0000-0200-000002000000}" name="pow. MP m2 " dataDxfId="2"/>
    <tableColumn id="5" xr3:uid="{00000000-0010-0000-0200-000005000000}" name="cena za m2" dataDxfId="1"/>
    <tableColumn id="6" xr3:uid="{00000000-0010-0000-0200-000006000000}" name="łączna cena" dataDxfId="0">
      <calculatedColumnFormula>Tabela38[[#This Row],[pow. MP m2 ]]*Tabela38[[#This Row],[cena za m2]]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9"/>
  <sheetViews>
    <sheetView topLeftCell="A52" workbookViewId="0">
      <selection activeCell="J95" sqref="J95"/>
    </sheetView>
  </sheetViews>
  <sheetFormatPr defaultRowHeight="14.4" x14ac:dyDescent="0.3"/>
  <cols>
    <col min="1" max="5" width="16" customWidth="1"/>
    <col min="6" max="6" width="24.5546875" customWidth="1"/>
    <col min="7" max="7" width="18.554687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257</v>
      </c>
    </row>
    <row r="2" spans="1:7" x14ac:dyDescent="0.3">
      <c r="A2">
        <v>1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>
        <f>E2*1.08</f>
        <v>587442.00240000011</v>
      </c>
    </row>
    <row r="3" spans="1:7" x14ac:dyDescent="0.3">
      <c r="A3">
        <v>2</v>
      </c>
      <c r="B3" t="s">
        <v>11</v>
      </c>
      <c r="C3" t="s">
        <v>7</v>
      </c>
      <c r="D3" t="s">
        <v>12</v>
      </c>
      <c r="E3" t="s">
        <v>13</v>
      </c>
      <c r="F3" t="s">
        <v>14</v>
      </c>
      <c r="G3">
        <f t="shared" ref="G3:G66" si="0">E3*1.08</f>
        <v>370694.00520000001</v>
      </c>
    </row>
    <row r="4" spans="1:7" x14ac:dyDescent="0.3">
      <c r="A4">
        <v>3</v>
      </c>
      <c r="B4" t="s">
        <v>15</v>
      </c>
      <c r="C4" t="s">
        <v>7</v>
      </c>
      <c r="D4" t="s">
        <v>16</v>
      </c>
      <c r="E4" t="s">
        <v>17</v>
      </c>
      <c r="F4" t="s">
        <v>18</v>
      </c>
      <c r="G4">
        <f t="shared" si="0"/>
        <v>551184.99840000004</v>
      </c>
    </row>
    <row r="5" spans="1:7" x14ac:dyDescent="0.3">
      <c r="A5">
        <v>4</v>
      </c>
      <c r="B5" t="s">
        <v>19</v>
      </c>
      <c r="C5" t="s">
        <v>7</v>
      </c>
      <c r="D5" t="s">
        <v>20</v>
      </c>
      <c r="E5" t="s">
        <v>21</v>
      </c>
      <c r="F5" t="s">
        <v>22</v>
      </c>
      <c r="G5">
        <f t="shared" si="0"/>
        <v>401673.99960000004</v>
      </c>
    </row>
    <row r="6" spans="1:7" x14ac:dyDescent="0.3">
      <c r="A6">
        <v>5</v>
      </c>
      <c r="B6" t="s">
        <v>23</v>
      </c>
      <c r="C6" t="s">
        <v>7</v>
      </c>
      <c r="D6" t="s">
        <v>24</v>
      </c>
      <c r="E6" t="s">
        <v>25</v>
      </c>
      <c r="F6" t="s">
        <v>26</v>
      </c>
      <c r="G6">
        <f t="shared" si="0"/>
        <v>373386.00240000006</v>
      </c>
    </row>
    <row r="7" spans="1:7" x14ac:dyDescent="0.3">
      <c r="A7">
        <v>6</v>
      </c>
      <c r="B7" t="s">
        <v>27</v>
      </c>
      <c r="C7" t="s">
        <v>7</v>
      </c>
      <c r="D7" t="s">
        <v>28</v>
      </c>
      <c r="E7" t="s">
        <v>29</v>
      </c>
      <c r="F7" t="s">
        <v>30</v>
      </c>
      <c r="G7">
        <f t="shared" si="0"/>
        <v>327768.99480000004</v>
      </c>
    </row>
    <row r="8" spans="1:7" x14ac:dyDescent="0.3">
      <c r="A8">
        <v>7</v>
      </c>
      <c r="B8" t="s">
        <v>31</v>
      </c>
      <c r="C8" t="s">
        <v>7</v>
      </c>
      <c r="D8" t="s">
        <v>32</v>
      </c>
      <c r="E8" t="s">
        <v>33</v>
      </c>
      <c r="F8" t="s">
        <v>34</v>
      </c>
      <c r="G8">
        <f t="shared" si="0"/>
        <v>345336.99839999998</v>
      </c>
    </row>
    <row r="9" spans="1:7" x14ac:dyDescent="0.3">
      <c r="A9">
        <v>8</v>
      </c>
      <c r="B9" t="s">
        <v>35</v>
      </c>
      <c r="C9" t="s">
        <v>7</v>
      </c>
      <c r="D9" t="s">
        <v>36</v>
      </c>
      <c r="E9" t="s">
        <v>37</v>
      </c>
      <c r="F9" t="s">
        <v>38</v>
      </c>
      <c r="G9">
        <f t="shared" si="0"/>
        <v>281562.0048</v>
      </c>
    </row>
    <row r="10" spans="1:7" x14ac:dyDescent="0.3">
      <c r="A10">
        <v>9</v>
      </c>
      <c r="B10" t="s">
        <v>39</v>
      </c>
      <c r="C10" t="s">
        <v>7</v>
      </c>
      <c r="D10" t="s">
        <v>40</v>
      </c>
      <c r="E10" t="s">
        <v>41</v>
      </c>
      <c r="F10" t="s">
        <v>42</v>
      </c>
      <c r="G10">
        <f t="shared" si="0"/>
        <v>558763.99560000002</v>
      </c>
    </row>
    <row r="11" spans="1:7" x14ac:dyDescent="0.3">
      <c r="A11">
        <v>10</v>
      </c>
      <c r="B11" t="s">
        <v>43</v>
      </c>
      <c r="C11" t="s">
        <v>7</v>
      </c>
      <c r="D11" t="s">
        <v>44</v>
      </c>
      <c r="E11" t="s">
        <v>45</v>
      </c>
      <c r="F11" t="s">
        <v>46</v>
      </c>
      <c r="G11">
        <f t="shared" si="0"/>
        <v>408867.00480000005</v>
      </c>
    </row>
    <row r="12" spans="1:7" x14ac:dyDescent="0.3">
      <c r="A12">
        <v>11</v>
      </c>
      <c r="B12" t="s">
        <v>47</v>
      </c>
      <c r="C12" t="s">
        <v>7</v>
      </c>
      <c r="D12" t="s">
        <v>12</v>
      </c>
      <c r="E12" t="s">
        <v>13</v>
      </c>
      <c r="F12" t="s">
        <v>14</v>
      </c>
      <c r="G12">
        <f t="shared" si="0"/>
        <v>370694.00520000001</v>
      </c>
    </row>
    <row r="13" spans="1:7" x14ac:dyDescent="0.3">
      <c r="A13">
        <v>12</v>
      </c>
      <c r="B13" t="s">
        <v>48</v>
      </c>
      <c r="C13" t="s">
        <v>7</v>
      </c>
      <c r="D13" t="s">
        <v>16</v>
      </c>
      <c r="E13" t="s">
        <v>17</v>
      </c>
      <c r="F13" t="s">
        <v>18</v>
      </c>
      <c r="G13">
        <f t="shared" si="0"/>
        <v>551184.99840000004</v>
      </c>
    </row>
    <row r="14" spans="1:7" x14ac:dyDescent="0.3">
      <c r="A14">
        <v>13</v>
      </c>
      <c r="B14" t="s">
        <v>49</v>
      </c>
      <c r="C14" t="s">
        <v>7</v>
      </c>
      <c r="D14" t="s">
        <v>16</v>
      </c>
      <c r="E14" t="s">
        <v>17</v>
      </c>
      <c r="F14" t="s">
        <v>18</v>
      </c>
      <c r="G14">
        <f t="shared" si="0"/>
        <v>551184.99840000004</v>
      </c>
    </row>
    <row r="15" spans="1:7" x14ac:dyDescent="0.3">
      <c r="A15">
        <v>14</v>
      </c>
      <c r="B15" t="s">
        <v>50</v>
      </c>
      <c r="C15" t="s">
        <v>7</v>
      </c>
      <c r="D15" t="s">
        <v>20</v>
      </c>
      <c r="E15" t="s">
        <v>21</v>
      </c>
      <c r="F15" t="s">
        <v>22</v>
      </c>
      <c r="G15">
        <f t="shared" si="0"/>
        <v>401673.99960000004</v>
      </c>
    </row>
    <row r="16" spans="1:7" x14ac:dyDescent="0.3">
      <c r="A16">
        <v>15</v>
      </c>
      <c r="B16" t="s">
        <v>51</v>
      </c>
      <c r="C16" t="s">
        <v>7</v>
      </c>
      <c r="D16" t="s">
        <v>24</v>
      </c>
      <c r="E16" t="s">
        <v>52</v>
      </c>
      <c r="F16" t="s">
        <v>53</v>
      </c>
      <c r="G16">
        <f t="shared" si="0"/>
        <v>373293.0036</v>
      </c>
    </row>
    <row r="17" spans="1:7" x14ac:dyDescent="0.3">
      <c r="A17">
        <v>16</v>
      </c>
      <c r="B17" t="s">
        <v>54</v>
      </c>
      <c r="C17" t="s">
        <v>7</v>
      </c>
      <c r="D17" t="s">
        <v>28</v>
      </c>
      <c r="E17" t="s">
        <v>29</v>
      </c>
      <c r="F17" t="s">
        <v>30</v>
      </c>
      <c r="G17">
        <f t="shared" si="0"/>
        <v>327768.99480000004</v>
      </c>
    </row>
    <row r="18" spans="1:7" x14ac:dyDescent="0.3">
      <c r="A18">
        <v>17</v>
      </c>
      <c r="B18" t="s">
        <v>55</v>
      </c>
      <c r="C18" t="s">
        <v>7</v>
      </c>
      <c r="D18" t="s">
        <v>32</v>
      </c>
      <c r="E18" t="s">
        <v>33</v>
      </c>
      <c r="F18" t="s">
        <v>34</v>
      </c>
      <c r="G18">
        <f t="shared" si="0"/>
        <v>345336.99839999998</v>
      </c>
    </row>
    <row r="19" spans="1:7" x14ac:dyDescent="0.3">
      <c r="A19">
        <v>18</v>
      </c>
      <c r="B19" t="s">
        <v>56</v>
      </c>
      <c r="C19" t="s">
        <v>7</v>
      </c>
      <c r="D19" t="s">
        <v>36</v>
      </c>
      <c r="E19" t="s">
        <v>37</v>
      </c>
      <c r="F19" t="s">
        <v>38</v>
      </c>
      <c r="G19">
        <f t="shared" si="0"/>
        <v>281562.0048</v>
      </c>
    </row>
    <row r="20" spans="1:7" x14ac:dyDescent="0.3">
      <c r="A20">
        <v>19</v>
      </c>
      <c r="B20" t="s">
        <v>57</v>
      </c>
      <c r="C20" t="s">
        <v>7</v>
      </c>
      <c r="D20" t="s">
        <v>40</v>
      </c>
      <c r="E20" t="s">
        <v>41</v>
      </c>
      <c r="F20" t="s">
        <v>42</v>
      </c>
      <c r="G20">
        <f t="shared" si="0"/>
        <v>558763.99560000002</v>
      </c>
    </row>
    <row r="21" spans="1:7" x14ac:dyDescent="0.3">
      <c r="A21">
        <v>20</v>
      </c>
      <c r="B21" t="s">
        <v>58</v>
      </c>
      <c r="C21" t="s">
        <v>7</v>
      </c>
      <c r="D21" t="s">
        <v>59</v>
      </c>
      <c r="E21" t="s">
        <v>45</v>
      </c>
      <c r="F21" t="s">
        <v>60</v>
      </c>
      <c r="G21">
        <f t="shared" si="0"/>
        <v>408867.00480000005</v>
      </c>
    </row>
    <row r="22" spans="1:7" x14ac:dyDescent="0.3">
      <c r="A22">
        <v>21</v>
      </c>
      <c r="B22" t="s">
        <v>61</v>
      </c>
      <c r="C22" t="s">
        <v>7</v>
      </c>
      <c r="D22" t="s">
        <v>12</v>
      </c>
      <c r="E22" t="s">
        <v>13</v>
      </c>
      <c r="F22" t="s">
        <v>14</v>
      </c>
      <c r="G22">
        <f t="shared" si="0"/>
        <v>370694.00520000001</v>
      </c>
    </row>
    <row r="23" spans="1:7" x14ac:dyDescent="0.3">
      <c r="A23">
        <v>22</v>
      </c>
      <c r="B23" t="s">
        <v>62</v>
      </c>
      <c r="C23" t="s">
        <v>7</v>
      </c>
      <c r="D23" t="s">
        <v>16</v>
      </c>
      <c r="E23" t="s">
        <v>63</v>
      </c>
      <c r="F23" t="s">
        <v>64</v>
      </c>
      <c r="G23">
        <f t="shared" si="0"/>
        <v>579583.99800000002</v>
      </c>
    </row>
    <row r="24" spans="1:7" x14ac:dyDescent="0.3">
      <c r="A24">
        <v>23</v>
      </c>
      <c r="B24" t="s">
        <v>65</v>
      </c>
      <c r="C24" t="s">
        <v>7</v>
      </c>
      <c r="D24" t="s">
        <v>20</v>
      </c>
      <c r="E24" t="s">
        <v>21</v>
      </c>
      <c r="F24" t="s">
        <v>22</v>
      </c>
      <c r="G24">
        <f t="shared" si="0"/>
        <v>401673.99960000004</v>
      </c>
    </row>
    <row r="25" spans="1:7" x14ac:dyDescent="0.3">
      <c r="A25">
        <v>24</v>
      </c>
      <c r="B25" t="s">
        <v>66</v>
      </c>
      <c r="C25" t="s">
        <v>7</v>
      </c>
      <c r="D25" t="s">
        <v>20</v>
      </c>
      <c r="E25" t="s">
        <v>67</v>
      </c>
      <c r="F25" t="s">
        <v>68</v>
      </c>
      <c r="G25">
        <f t="shared" si="0"/>
        <v>422470.01520000002</v>
      </c>
    </row>
    <row r="26" spans="1:7" x14ac:dyDescent="0.3">
      <c r="A26">
        <v>25</v>
      </c>
      <c r="B26" t="s">
        <v>69</v>
      </c>
      <c r="C26" t="s">
        <v>7</v>
      </c>
      <c r="D26" t="s">
        <v>70</v>
      </c>
      <c r="E26" t="s">
        <v>71</v>
      </c>
      <c r="F26" t="s">
        <v>72</v>
      </c>
      <c r="G26">
        <f t="shared" si="0"/>
        <v>308613.99600000004</v>
      </c>
    </row>
    <row r="27" spans="1:7" x14ac:dyDescent="0.3">
      <c r="A27">
        <v>26</v>
      </c>
      <c r="B27" t="s">
        <v>73</v>
      </c>
      <c r="C27" t="s">
        <v>7</v>
      </c>
      <c r="D27" t="s">
        <v>28</v>
      </c>
      <c r="E27" t="s">
        <v>29</v>
      </c>
      <c r="F27" t="s">
        <v>30</v>
      </c>
      <c r="G27">
        <f t="shared" si="0"/>
        <v>327768.99480000004</v>
      </c>
    </row>
    <row r="28" spans="1:7" x14ac:dyDescent="0.3">
      <c r="A28">
        <v>27</v>
      </c>
      <c r="B28" t="s">
        <v>74</v>
      </c>
      <c r="C28" t="s">
        <v>7</v>
      </c>
      <c r="D28" t="s">
        <v>75</v>
      </c>
      <c r="E28" t="s">
        <v>33</v>
      </c>
      <c r="F28" t="s">
        <v>76</v>
      </c>
      <c r="G28">
        <f t="shared" si="0"/>
        <v>345336.99839999998</v>
      </c>
    </row>
    <row r="29" spans="1:7" x14ac:dyDescent="0.3">
      <c r="A29">
        <v>28</v>
      </c>
      <c r="B29" t="s">
        <v>77</v>
      </c>
      <c r="C29" t="s">
        <v>7</v>
      </c>
      <c r="D29" t="s">
        <v>36</v>
      </c>
      <c r="E29" t="s">
        <v>37</v>
      </c>
      <c r="F29" t="s">
        <v>38</v>
      </c>
      <c r="G29">
        <f t="shared" si="0"/>
        <v>281562.0048</v>
      </c>
    </row>
    <row r="30" spans="1:7" x14ac:dyDescent="0.3">
      <c r="A30">
        <v>29</v>
      </c>
      <c r="B30" t="s">
        <v>78</v>
      </c>
      <c r="C30" t="s">
        <v>7</v>
      </c>
      <c r="D30" t="s">
        <v>40</v>
      </c>
      <c r="E30" t="s">
        <v>41</v>
      </c>
      <c r="F30" t="s">
        <v>42</v>
      </c>
      <c r="G30">
        <f t="shared" si="0"/>
        <v>558763.99560000002</v>
      </c>
    </row>
    <row r="31" spans="1:7" x14ac:dyDescent="0.3">
      <c r="A31">
        <v>30</v>
      </c>
      <c r="B31" t="s">
        <v>79</v>
      </c>
      <c r="C31" t="s">
        <v>7</v>
      </c>
      <c r="D31" t="s">
        <v>24</v>
      </c>
      <c r="E31" t="s">
        <v>52</v>
      </c>
      <c r="F31" t="s">
        <v>53</v>
      </c>
      <c r="G31">
        <f t="shared" si="0"/>
        <v>373293.0036</v>
      </c>
    </row>
    <row r="32" spans="1:7" x14ac:dyDescent="0.3">
      <c r="A32">
        <v>31</v>
      </c>
      <c r="B32" t="s">
        <v>80</v>
      </c>
      <c r="C32" t="s">
        <v>7</v>
      </c>
      <c r="D32" t="s">
        <v>28</v>
      </c>
      <c r="E32" t="s">
        <v>29</v>
      </c>
      <c r="F32" t="s">
        <v>30</v>
      </c>
      <c r="G32">
        <f t="shared" si="0"/>
        <v>327768.99480000004</v>
      </c>
    </row>
    <row r="33" spans="1:7" x14ac:dyDescent="0.3">
      <c r="A33">
        <v>32</v>
      </c>
      <c r="B33" t="s">
        <v>81</v>
      </c>
      <c r="C33" t="s">
        <v>7</v>
      </c>
      <c r="D33" t="s">
        <v>32</v>
      </c>
      <c r="E33" t="s">
        <v>33</v>
      </c>
      <c r="F33" t="s">
        <v>34</v>
      </c>
      <c r="G33">
        <f t="shared" si="0"/>
        <v>345336.99839999998</v>
      </c>
    </row>
    <row r="34" spans="1:7" x14ac:dyDescent="0.3">
      <c r="A34">
        <v>33</v>
      </c>
      <c r="B34" t="s">
        <v>82</v>
      </c>
      <c r="C34" t="s">
        <v>7</v>
      </c>
      <c r="D34" t="s">
        <v>36</v>
      </c>
      <c r="E34" t="s">
        <v>37</v>
      </c>
      <c r="F34" t="s">
        <v>38</v>
      </c>
      <c r="G34">
        <f t="shared" si="0"/>
        <v>281562.0048</v>
      </c>
    </row>
    <row r="35" spans="1:7" x14ac:dyDescent="0.3">
      <c r="A35">
        <v>34</v>
      </c>
      <c r="B35" t="s">
        <v>83</v>
      </c>
      <c r="C35" t="s">
        <v>7</v>
      </c>
      <c r="D35" t="s">
        <v>40</v>
      </c>
      <c r="E35" t="s">
        <v>41</v>
      </c>
      <c r="F35" t="s">
        <v>42</v>
      </c>
      <c r="G35">
        <f t="shared" si="0"/>
        <v>558763.99560000002</v>
      </c>
    </row>
    <row r="36" spans="1:7" x14ac:dyDescent="0.3">
      <c r="A36">
        <v>35</v>
      </c>
      <c r="B36" t="s">
        <v>84</v>
      </c>
      <c r="C36" t="s">
        <v>7</v>
      </c>
      <c r="D36" t="s">
        <v>44</v>
      </c>
      <c r="E36" t="s">
        <v>45</v>
      </c>
      <c r="F36" t="s">
        <v>46</v>
      </c>
      <c r="G36">
        <f t="shared" si="0"/>
        <v>408867.00480000005</v>
      </c>
    </row>
    <row r="37" spans="1:7" x14ac:dyDescent="0.3">
      <c r="A37">
        <v>36</v>
      </c>
      <c r="B37" t="s">
        <v>85</v>
      </c>
      <c r="C37" t="s">
        <v>7</v>
      </c>
      <c r="D37" t="s">
        <v>86</v>
      </c>
      <c r="E37" t="s">
        <v>87</v>
      </c>
      <c r="F37" t="s">
        <v>88</v>
      </c>
      <c r="G37">
        <f t="shared" si="0"/>
        <v>542831.00400000007</v>
      </c>
    </row>
    <row r="38" spans="1:7" x14ac:dyDescent="0.3">
      <c r="A38">
        <v>37</v>
      </c>
      <c r="B38" t="s">
        <v>89</v>
      </c>
      <c r="C38" t="s">
        <v>7</v>
      </c>
      <c r="D38" t="s">
        <v>90</v>
      </c>
      <c r="E38" t="s">
        <v>91</v>
      </c>
      <c r="F38" t="s">
        <v>92</v>
      </c>
      <c r="G38">
        <f t="shared" si="0"/>
        <v>281660.00400000002</v>
      </c>
    </row>
    <row r="39" spans="1:7" x14ac:dyDescent="0.3">
      <c r="A39">
        <v>38</v>
      </c>
      <c r="B39" t="s">
        <v>93</v>
      </c>
      <c r="C39" t="s">
        <v>7</v>
      </c>
      <c r="D39" t="s">
        <v>94</v>
      </c>
      <c r="E39" t="s">
        <v>95</v>
      </c>
      <c r="F39" t="s">
        <v>96</v>
      </c>
      <c r="G39">
        <f t="shared" si="0"/>
        <v>452887.99920000002</v>
      </c>
    </row>
    <row r="40" spans="1:7" x14ac:dyDescent="0.3">
      <c r="A40">
        <v>39</v>
      </c>
      <c r="B40" t="s">
        <v>97</v>
      </c>
      <c r="C40" t="s">
        <v>7</v>
      </c>
      <c r="D40" t="s">
        <v>98</v>
      </c>
      <c r="E40" t="s">
        <v>99</v>
      </c>
      <c r="F40" t="s">
        <v>100</v>
      </c>
      <c r="G40">
        <f t="shared" si="0"/>
        <v>547850.00160000008</v>
      </c>
    </row>
    <row r="41" spans="1:7" x14ac:dyDescent="0.3">
      <c r="A41">
        <v>40</v>
      </c>
      <c r="B41" t="s">
        <v>101</v>
      </c>
      <c r="C41" t="s">
        <v>7</v>
      </c>
      <c r="D41" t="s">
        <v>102</v>
      </c>
      <c r="E41" t="s">
        <v>103</v>
      </c>
      <c r="F41" t="s">
        <v>104</v>
      </c>
      <c r="G41">
        <f t="shared" si="0"/>
        <v>475969.00320000004</v>
      </c>
    </row>
    <row r="42" spans="1:7" x14ac:dyDescent="0.3">
      <c r="A42">
        <v>41</v>
      </c>
      <c r="B42" t="s">
        <v>105</v>
      </c>
      <c r="C42" t="s">
        <v>7</v>
      </c>
      <c r="D42" t="s">
        <v>106</v>
      </c>
      <c r="E42" t="s">
        <v>107</v>
      </c>
      <c r="F42" t="s">
        <v>108</v>
      </c>
      <c r="G42">
        <f t="shared" si="0"/>
        <v>483043.00320000004</v>
      </c>
    </row>
    <row r="43" spans="1:7" x14ac:dyDescent="0.3">
      <c r="A43">
        <v>42</v>
      </c>
      <c r="B43" t="s">
        <v>109</v>
      </c>
      <c r="C43" t="s">
        <v>7</v>
      </c>
      <c r="D43" t="s">
        <v>86</v>
      </c>
      <c r="E43" t="s">
        <v>87</v>
      </c>
      <c r="F43" t="s">
        <v>88</v>
      </c>
      <c r="G43">
        <f t="shared" si="0"/>
        <v>542831.00400000007</v>
      </c>
    </row>
    <row r="44" spans="1:7" x14ac:dyDescent="0.3">
      <c r="A44">
        <v>43</v>
      </c>
      <c r="B44" t="s">
        <v>110</v>
      </c>
      <c r="C44" t="s">
        <v>7</v>
      </c>
      <c r="D44" t="s">
        <v>90</v>
      </c>
      <c r="E44" t="s">
        <v>111</v>
      </c>
      <c r="F44" t="s">
        <v>112</v>
      </c>
      <c r="G44">
        <f t="shared" si="0"/>
        <v>281856.99600000004</v>
      </c>
    </row>
    <row r="45" spans="1:7" x14ac:dyDescent="0.3">
      <c r="A45">
        <v>44</v>
      </c>
      <c r="B45" t="s">
        <v>113</v>
      </c>
      <c r="C45" t="s">
        <v>7</v>
      </c>
      <c r="D45" t="s">
        <v>94</v>
      </c>
      <c r="E45" t="s">
        <v>95</v>
      </c>
      <c r="F45" t="s">
        <v>96</v>
      </c>
      <c r="G45">
        <f t="shared" si="0"/>
        <v>452887.99920000002</v>
      </c>
    </row>
    <row r="46" spans="1:7" x14ac:dyDescent="0.3">
      <c r="A46">
        <v>45</v>
      </c>
      <c r="B46" t="s">
        <v>114</v>
      </c>
      <c r="C46" t="s">
        <v>7</v>
      </c>
      <c r="D46" t="s">
        <v>98</v>
      </c>
      <c r="E46" t="s">
        <v>115</v>
      </c>
      <c r="F46" t="s">
        <v>116</v>
      </c>
      <c r="G46">
        <f t="shared" si="0"/>
        <v>499955.00400000002</v>
      </c>
    </row>
    <row r="47" spans="1:7" x14ac:dyDescent="0.3">
      <c r="A47">
        <v>46</v>
      </c>
      <c r="B47" t="s">
        <v>117</v>
      </c>
      <c r="C47" t="s">
        <v>7</v>
      </c>
      <c r="D47" t="s">
        <v>102</v>
      </c>
      <c r="E47" t="s">
        <v>118</v>
      </c>
      <c r="F47" t="s">
        <v>119</v>
      </c>
      <c r="G47">
        <f t="shared" si="0"/>
        <v>480745.00080000004</v>
      </c>
    </row>
    <row r="48" spans="1:7" x14ac:dyDescent="0.3">
      <c r="A48">
        <v>47</v>
      </c>
      <c r="B48" t="s">
        <v>120</v>
      </c>
      <c r="C48" t="s">
        <v>7</v>
      </c>
      <c r="D48" t="s">
        <v>121</v>
      </c>
      <c r="E48" t="s">
        <v>122</v>
      </c>
      <c r="F48" t="s">
        <v>123</v>
      </c>
      <c r="G48">
        <f t="shared" si="0"/>
        <v>305638.99560000002</v>
      </c>
    </row>
    <row r="49" spans="1:7" x14ac:dyDescent="0.3">
      <c r="A49">
        <v>48</v>
      </c>
      <c r="B49" t="s">
        <v>124</v>
      </c>
      <c r="C49" t="s">
        <v>7</v>
      </c>
      <c r="D49" t="s">
        <v>125</v>
      </c>
      <c r="E49" t="s">
        <v>126</v>
      </c>
      <c r="F49" t="s">
        <v>127</v>
      </c>
      <c r="G49">
        <f t="shared" si="0"/>
        <v>321323.9976</v>
      </c>
    </row>
    <row r="50" spans="1:7" x14ac:dyDescent="0.3">
      <c r="A50">
        <v>49</v>
      </c>
      <c r="B50" t="s">
        <v>128</v>
      </c>
      <c r="C50" t="s">
        <v>7</v>
      </c>
      <c r="D50" t="s">
        <v>86</v>
      </c>
      <c r="E50" t="s">
        <v>87</v>
      </c>
      <c r="F50" t="s">
        <v>88</v>
      </c>
      <c r="G50">
        <f t="shared" si="0"/>
        <v>542831.00400000007</v>
      </c>
    </row>
    <row r="51" spans="1:7" x14ac:dyDescent="0.3">
      <c r="A51">
        <v>50</v>
      </c>
      <c r="B51" t="s">
        <v>129</v>
      </c>
      <c r="C51" t="s">
        <v>7</v>
      </c>
      <c r="D51" t="s">
        <v>90</v>
      </c>
      <c r="E51" t="s">
        <v>91</v>
      </c>
      <c r="F51" t="s">
        <v>92</v>
      </c>
      <c r="G51">
        <f t="shared" si="0"/>
        <v>281660.00400000002</v>
      </c>
    </row>
    <row r="52" spans="1:7" x14ac:dyDescent="0.3">
      <c r="A52">
        <v>51</v>
      </c>
      <c r="B52" t="s">
        <v>130</v>
      </c>
      <c r="C52" t="s">
        <v>7</v>
      </c>
      <c r="D52" t="s">
        <v>94</v>
      </c>
      <c r="E52" t="s">
        <v>95</v>
      </c>
      <c r="F52" t="s">
        <v>96</v>
      </c>
      <c r="G52">
        <f t="shared" si="0"/>
        <v>452887.99920000002</v>
      </c>
    </row>
    <row r="53" spans="1:7" x14ac:dyDescent="0.3">
      <c r="A53">
        <v>52</v>
      </c>
      <c r="B53" t="s">
        <v>131</v>
      </c>
      <c r="C53" t="s">
        <v>7</v>
      </c>
      <c r="D53" t="s">
        <v>98</v>
      </c>
      <c r="E53" t="s">
        <v>115</v>
      </c>
      <c r="F53" t="s">
        <v>116</v>
      </c>
      <c r="G53">
        <f t="shared" si="0"/>
        <v>499955.00400000002</v>
      </c>
    </row>
    <row r="54" spans="1:7" x14ac:dyDescent="0.3">
      <c r="A54">
        <v>53</v>
      </c>
      <c r="B54" t="s">
        <v>132</v>
      </c>
      <c r="C54" t="s">
        <v>7</v>
      </c>
      <c r="D54" t="s">
        <v>102</v>
      </c>
      <c r="E54" t="s">
        <v>118</v>
      </c>
      <c r="F54" t="s">
        <v>119</v>
      </c>
      <c r="G54">
        <f t="shared" si="0"/>
        <v>480745.00080000004</v>
      </c>
    </row>
    <row r="55" spans="1:7" x14ac:dyDescent="0.3">
      <c r="A55">
        <v>54</v>
      </c>
      <c r="B55" t="s">
        <v>133</v>
      </c>
      <c r="C55" t="s">
        <v>7</v>
      </c>
      <c r="D55" t="s">
        <v>121</v>
      </c>
      <c r="E55" t="s">
        <v>122</v>
      </c>
      <c r="F55" t="s">
        <v>123</v>
      </c>
      <c r="G55">
        <f t="shared" si="0"/>
        <v>305638.99560000002</v>
      </c>
    </row>
    <row r="56" spans="1:7" x14ac:dyDescent="0.3">
      <c r="A56">
        <v>55</v>
      </c>
      <c r="B56" t="s">
        <v>134</v>
      </c>
      <c r="C56" t="s">
        <v>7</v>
      </c>
      <c r="D56" t="s">
        <v>125</v>
      </c>
      <c r="E56" t="s">
        <v>126</v>
      </c>
      <c r="F56" t="s">
        <v>127</v>
      </c>
      <c r="G56">
        <f t="shared" si="0"/>
        <v>321323.9976</v>
      </c>
    </row>
    <row r="57" spans="1:7" x14ac:dyDescent="0.3">
      <c r="A57">
        <v>56</v>
      </c>
      <c r="B57" t="s">
        <v>135</v>
      </c>
      <c r="C57" t="s">
        <v>7</v>
      </c>
      <c r="D57" t="s">
        <v>86</v>
      </c>
      <c r="E57" t="s">
        <v>87</v>
      </c>
      <c r="F57" t="s">
        <v>88</v>
      </c>
      <c r="G57">
        <f t="shared" si="0"/>
        <v>542831.00400000007</v>
      </c>
    </row>
    <row r="58" spans="1:7" x14ac:dyDescent="0.3">
      <c r="A58">
        <v>57</v>
      </c>
      <c r="B58" t="s">
        <v>136</v>
      </c>
      <c r="C58" t="s">
        <v>7</v>
      </c>
      <c r="D58" t="s">
        <v>90</v>
      </c>
      <c r="E58" t="s">
        <v>91</v>
      </c>
      <c r="F58" t="s">
        <v>92</v>
      </c>
      <c r="G58">
        <f t="shared" si="0"/>
        <v>281660.00400000002</v>
      </c>
    </row>
    <row r="59" spans="1:7" x14ac:dyDescent="0.3">
      <c r="A59">
        <v>58</v>
      </c>
      <c r="B59" t="s">
        <v>137</v>
      </c>
      <c r="C59" t="s">
        <v>7</v>
      </c>
      <c r="D59" t="s">
        <v>94</v>
      </c>
      <c r="E59" t="s">
        <v>95</v>
      </c>
      <c r="F59" t="s">
        <v>96</v>
      </c>
      <c r="G59">
        <f t="shared" si="0"/>
        <v>452887.99920000002</v>
      </c>
    </row>
    <row r="60" spans="1:7" x14ac:dyDescent="0.3">
      <c r="A60">
        <v>59</v>
      </c>
      <c r="B60" t="s">
        <v>138</v>
      </c>
      <c r="C60" t="s">
        <v>7</v>
      </c>
      <c r="D60" t="s">
        <v>98</v>
      </c>
      <c r="E60" t="s">
        <v>115</v>
      </c>
      <c r="F60" t="s">
        <v>116</v>
      </c>
      <c r="G60">
        <f t="shared" si="0"/>
        <v>499955.00400000002</v>
      </c>
    </row>
    <row r="61" spans="1:7" x14ac:dyDescent="0.3">
      <c r="A61">
        <v>60</v>
      </c>
      <c r="B61" t="s">
        <v>139</v>
      </c>
      <c r="C61" t="s">
        <v>7</v>
      </c>
      <c r="D61" t="s">
        <v>102</v>
      </c>
      <c r="E61" t="s">
        <v>118</v>
      </c>
      <c r="F61" t="s">
        <v>119</v>
      </c>
      <c r="G61">
        <f t="shared" si="0"/>
        <v>480745.00080000004</v>
      </c>
    </row>
    <row r="62" spans="1:7" x14ac:dyDescent="0.3">
      <c r="A62">
        <v>61</v>
      </c>
      <c r="B62" t="s">
        <v>140</v>
      </c>
      <c r="C62" t="s">
        <v>7</v>
      </c>
      <c r="D62" t="s">
        <v>121</v>
      </c>
      <c r="E62" t="s">
        <v>122</v>
      </c>
      <c r="F62" t="s">
        <v>123</v>
      </c>
      <c r="G62">
        <f t="shared" si="0"/>
        <v>305638.99560000002</v>
      </c>
    </row>
    <row r="63" spans="1:7" x14ac:dyDescent="0.3">
      <c r="A63">
        <v>62</v>
      </c>
      <c r="B63" t="s">
        <v>141</v>
      </c>
      <c r="C63" t="s">
        <v>7</v>
      </c>
      <c r="D63" t="s">
        <v>125</v>
      </c>
      <c r="E63" t="s">
        <v>142</v>
      </c>
      <c r="F63" t="s">
        <v>143</v>
      </c>
      <c r="G63">
        <f t="shared" si="0"/>
        <v>321495.99839999998</v>
      </c>
    </row>
    <row r="64" spans="1:7" x14ac:dyDescent="0.3">
      <c r="A64">
        <v>63</v>
      </c>
      <c r="B64" t="s">
        <v>144</v>
      </c>
      <c r="C64" t="s">
        <v>7</v>
      </c>
      <c r="D64" t="s">
        <v>145</v>
      </c>
      <c r="E64" t="s">
        <v>146</v>
      </c>
      <c r="F64" t="s">
        <v>147</v>
      </c>
      <c r="G64">
        <f t="shared" si="0"/>
        <v>554973.99479999999</v>
      </c>
    </row>
    <row r="65" spans="1:7" x14ac:dyDescent="0.3">
      <c r="A65">
        <v>64</v>
      </c>
      <c r="B65" t="s">
        <v>148</v>
      </c>
      <c r="C65" t="s">
        <v>7</v>
      </c>
      <c r="D65" t="s">
        <v>149</v>
      </c>
      <c r="E65" t="s">
        <v>150</v>
      </c>
      <c r="F65" t="s">
        <v>151</v>
      </c>
      <c r="G65">
        <f t="shared" si="0"/>
        <v>370232.00280000002</v>
      </c>
    </row>
    <row r="66" spans="1:7" x14ac:dyDescent="0.3">
      <c r="A66">
        <v>65</v>
      </c>
      <c r="B66" t="s">
        <v>152</v>
      </c>
      <c r="C66" t="s">
        <v>7</v>
      </c>
      <c r="D66" t="s">
        <v>153</v>
      </c>
      <c r="E66" t="s">
        <v>154</v>
      </c>
      <c r="F66" t="s">
        <v>155</v>
      </c>
      <c r="G66">
        <f t="shared" si="0"/>
        <v>423117</v>
      </c>
    </row>
    <row r="67" spans="1:7" x14ac:dyDescent="0.3">
      <c r="A67">
        <v>66</v>
      </c>
      <c r="B67" t="s">
        <v>156</v>
      </c>
      <c r="C67" t="s">
        <v>7</v>
      </c>
      <c r="D67" t="s">
        <v>157</v>
      </c>
      <c r="E67" t="s">
        <v>158</v>
      </c>
      <c r="F67" t="s">
        <v>159</v>
      </c>
      <c r="G67">
        <f t="shared" ref="G67:G109" si="1">E67*1.08</f>
        <v>649365.00120000006</v>
      </c>
    </row>
    <row r="68" spans="1:7" x14ac:dyDescent="0.3">
      <c r="A68">
        <v>67</v>
      </c>
      <c r="B68" t="s">
        <v>160</v>
      </c>
      <c r="C68" t="s">
        <v>7</v>
      </c>
      <c r="D68" t="s">
        <v>161</v>
      </c>
      <c r="E68" t="s">
        <v>162</v>
      </c>
      <c r="F68" t="s">
        <v>163</v>
      </c>
      <c r="G68">
        <f t="shared" si="1"/>
        <v>465140.9988</v>
      </c>
    </row>
    <row r="69" spans="1:7" x14ac:dyDescent="0.3">
      <c r="A69">
        <v>68</v>
      </c>
      <c r="B69" t="s">
        <v>164</v>
      </c>
      <c r="C69" t="s">
        <v>7</v>
      </c>
      <c r="D69" t="s">
        <v>165</v>
      </c>
      <c r="E69" t="s">
        <v>166</v>
      </c>
      <c r="F69" t="s">
        <v>167</v>
      </c>
      <c r="G69">
        <f t="shared" si="1"/>
        <v>354447.99720000004</v>
      </c>
    </row>
    <row r="70" spans="1:7" x14ac:dyDescent="0.3">
      <c r="A70">
        <v>69</v>
      </c>
      <c r="B70" t="s">
        <v>168</v>
      </c>
      <c r="C70" t="s">
        <v>7</v>
      </c>
      <c r="D70" t="s">
        <v>169</v>
      </c>
      <c r="E70" t="s">
        <v>170</v>
      </c>
      <c r="F70" t="s">
        <v>171</v>
      </c>
      <c r="G70">
        <f t="shared" si="1"/>
        <v>527939.00280000002</v>
      </c>
    </row>
    <row r="71" spans="1:7" x14ac:dyDescent="0.3">
      <c r="A71">
        <v>70</v>
      </c>
      <c r="B71" t="s">
        <v>172</v>
      </c>
      <c r="C71" t="s">
        <v>7</v>
      </c>
      <c r="D71" t="s">
        <v>173</v>
      </c>
      <c r="E71" t="s">
        <v>174</v>
      </c>
      <c r="F71" t="s">
        <v>175</v>
      </c>
      <c r="G71">
        <f t="shared" si="1"/>
        <v>332977.99680000002</v>
      </c>
    </row>
    <row r="72" spans="1:7" x14ac:dyDescent="0.3">
      <c r="A72">
        <v>71</v>
      </c>
      <c r="B72" t="s">
        <v>176</v>
      </c>
      <c r="C72" t="s">
        <v>7</v>
      </c>
      <c r="D72" t="s">
        <v>177</v>
      </c>
      <c r="E72" t="s">
        <v>178</v>
      </c>
      <c r="F72" t="s">
        <v>179</v>
      </c>
      <c r="G72">
        <f t="shared" si="1"/>
        <v>363329.51760000002</v>
      </c>
    </row>
    <row r="73" spans="1:7" x14ac:dyDescent="0.3">
      <c r="A73">
        <v>72</v>
      </c>
      <c r="B73" t="s">
        <v>180</v>
      </c>
      <c r="C73" t="s">
        <v>7</v>
      </c>
      <c r="D73" t="s">
        <v>181</v>
      </c>
      <c r="E73" t="s">
        <v>182</v>
      </c>
      <c r="F73" t="s">
        <v>183</v>
      </c>
      <c r="G73">
        <f t="shared" si="1"/>
        <v>528027.99479999999</v>
      </c>
    </row>
    <row r="74" spans="1:7" x14ac:dyDescent="0.3">
      <c r="A74">
        <v>73</v>
      </c>
      <c r="B74" t="s">
        <v>184</v>
      </c>
      <c r="C74" t="s">
        <v>7</v>
      </c>
      <c r="D74" t="s">
        <v>185</v>
      </c>
      <c r="E74" t="s">
        <v>186</v>
      </c>
      <c r="F74" t="s">
        <v>187</v>
      </c>
      <c r="G74">
        <f t="shared" si="1"/>
        <v>348451.99920000002</v>
      </c>
    </row>
    <row r="75" spans="1:7" x14ac:dyDescent="0.3">
      <c r="A75">
        <v>74</v>
      </c>
      <c r="B75" t="s">
        <v>188</v>
      </c>
      <c r="C75" t="s">
        <v>7</v>
      </c>
      <c r="D75" t="s">
        <v>189</v>
      </c>
      <c r="E75" t="s">
        <v>190</v>
      </c>
      <c r="F75" t="s">
        <v>191</v>
      </c>
      <c r="G75">
        <f t="shared" si="1"/>
        <v>370323.99720000004</v>
      </c>
    </row>
    <row r="76" spans="1:7" x14ac:dyDescent="0.3">
      <c r="A76">
        <v>75</v>
      </c>
      <c r="B76" t="s">
        <v>192</v>
      </c>
      <c r="C76" t="s">
        <v>7</v>
      </c>
      <c r="D76" t="s">
        <v>149</v>
      </c>
      <c r="E76" t="s">
        <v>150</v>
      </c>
      <c r="F76" t="s">
        <v>151</v>
      </c>
      <c r="G76">
        <f t="shared" si="1"/>
        <v>370232.00280000002</v>
      </c>
    </row>
    <row r="77" spans="1:7" x14ac:dyDescent="0.3">
      <c r="A77">
        <v>76</v>
      </c>
      <c r="B77" t="s">
        <v>193</v>
      </c>
      <c r="C77" t="s">
        <v>7</v>
      </c>
      <c r="D77" t="s">
        <v>194</v>
      </c>
      <c r="E77" t="s">
        <v>195</v>
      </c>
      <c r="F77" t="s">
        <v>196</v>
      </c>
      <c r="G77">
        <f t="shared" si="1"/>
        <v>424073.9988</v>
      </c>
    </row>
    <row r="78" spans="1:7" x14ac:dyDescent="0.3">
      <c r="A78">
        <v>77</v>
      </c>
      <c r="B78" t="s">
        <v>197</v>
      </c>
      <c r="C78" t="s">
        <v>7</v>
      </c>
      <c r="D78" t="s">
        <v>198</v>
      </c>
      <c r="E78" t="s">
        <v>199</v>
      </c>
      <c r="F78" t="s">
        <v>200</v>
      </c>
      <c r="G78">
        <f t="shared" si="1"/>
        <v>395892.99720000004</v>
      </c>
    </row>
    <row r="79" spans="1:7" x14ac:dyDescent="0.3">
      <c r="A79">
        <v>78</v>
      </c>
      <c r="B79" t="s">
        <v>201</v>
      </c>
      <c r="C79" t="s">
        <v>7</v>
      </c>
      <c r="D79" t="s">
        <v>202</v>
      </c>
      <c r="E79" t="s">
        <v>203</v>
      </c>
      <c r="F79" t="s">
        <v>204</v>
      </c>
      <c r="G79">
        <f t="shared" si="1"/>
        <v>366725.00520000001</v>
      </c>
    </row>
    <row r="80" spans="1:7" x14ac:dyDescent="0.3">
      <c r="A80">
        <v>79</v>
      </c>
      <c r="B80" t="s">
        <v>205</v>
      </c>
      <c r="C80" t="s">
        <v>7</v>
      </c>
      <c r="D80" t="s">
        <v>206</v>
      </c>
      <c r="E80" t="s">
        <v>207</v>
      </c>
      <c r="F80" t="s">
        <v>208</v>
      </c>
      <c r="G80">
        <f t="shared" si="1"/>
        <v>331359.99480000004</v>
      </c>
    </row>
    <row r="81" spans="1:7" x14ac:dyDescent="0.3">
      <c r="A81">
        <v>80</v>
      </c>
      <c r="B81" t="s">
        <v>209</v>
      </c>
      <c r="C81" t="s">
        <v>7</v>
      </c>
      <c r="D81" t="s">
        <v>165</v>
      </c>
      <c r="E81" t="s">
        <v>210</v>
      </c>
      <c r="F81" t="s">
        <v>100</v>
      </c>
      <c r="G81">
        <f t="shared" si="1"/>
        <v>368690.00040000002</v>
      </c>
    </row>
    <row r="82" spans="1:7" x14ac:dyDescent="0.3">
      <c r="A82">
        <v>81</v>
      </c>
      <c r="B82" t="s">
        <v>211</v>
      </c>
      <c r="C82" t="s">
        <v>7</v>
      </c>
      <c r="D82" t="s">
        <v>181</v>
      </c>
      <c r="E82" t="s">
        <v>182</v>
      </c>
      <c r="F82" t="s">
        <v>183</v>
      </c>
      <c r="G82">
        <f t="shared" si="1"/>
        <v>528027.99479999999</v>
      </c>
    </row>
    <row r="83" spans="1:7" x14ac:dyDescent="0.3">
      <c r="A83">
        <v>82</v>
      </c>
      <c r="B83" t="s">
        <v>212</v>
      </c>
      <c r="C83" t="s">
        <v>7</v>
      </c>
      <c r="D83" t="s">
        <v>173</v>
      </c>
      <c r="E83" t="s">
        <v>213</v>
      </c>
      <c r="F83" t="s">
        <v>214</v>
      </c>
      <c r="G83">
        <f t="shared" si="1"/>
        <v>339693.99839999998</v>
      </c>
    </row>
    <row r="84" spans="1:7" x14ac:dyDescent="0.3">
      <c r="A84">
        <v>83</v>
      </c>
      <c r="B84" t="s">
        <v>215</v>
      </c>
      <c r="C84" t="s">
        <v>7</v>
      </c>
      <c r="D84" t="s">
        <v>216</v>
      </c>
      <c r="E84" t="s">
        <v>217</v>
      </c>
      <c r="F84" t="s">
        <v>218</v>
      </c>
      <c r="G84">
        <f t="shared" si="1"/>
        <v>338828.00040000002</v>
      </c>
    </row>
    <row r="85" spans="1:7" x14ac:dyDescent="0.3">
      <c r="A85">
        <v>84</v>
      </c>
      <c r="B85" t="s">
        <v>219</v>
      </c>
      <c r="C85" t="s">
        <v>7</v>
      </c>
      <c r="D85" t="s">
        <v>181</v>
      </c>
      <c r="E85" t="s">
        <v>220</v>
      </c>
      <c r="F85" t="s">
        <v>221</v>
      </c>
      <c r="G85">
        <f t="shared" si="1"/>
        <v>528471</v>
      </c>
    </row>
    <row r="86" spans="1:7" x14ac:dyDescent="0.3">
      <c r="A86">
        <v>85</v>
      </c>
      <c r="B86" t="s">
        <v>222</v>
      </c>
      <c r="C86" t="s">
        <v>7</v>
      </c>
      <c r="D86" t="s">
        <v>185</v>
      </c>
      <c r="E86" t="s">
        <v>186</v>
      </c>
      <c r="F86" t="s">
        <v>187</v>
      </c>
      <c r="G86">
        <f t="shared" si="1"/>
        <v>348451.99920000002</v>
      </c>
    </row>
    <row r="87" spans="1:7" x14ac:dyDescent="0.3">
      <c r="A87">
        <v>86</v>
      </c>
      <c r="B87" t="s">
        <v>223</v>
      </c>
      <c r="C87" t="s">
        <v>7</v>
      </c>
      <c r="D87" t="s">
        <v>189</v>
      </c>
      <c r="E87" t="s">
        <v>190</v>
      </c>
      <c r="F87" t="s">
        <v>191</v>
      </c>
      <c r="G87">
        <f t="shared" si="1"/>
        <v>370323.99720000004</v>
      </c>
    </row>
    <row r="88" spans="1:7" x14ac:dyDescent="0.3">
      <c r="A88">
        <v>87</v>
      </c>
      <c r="B88" t="s">
        <v>224</v>
      </c>
      <c r="C88" t="s">
        <v>7</v>
      </c>
      <c r="D88" t="s">
        <v>149</v>
      </c>
      <c r="E88" t="s">
        <v>150</v>
      </c>
      <c r="F88" t="s">
        <v>151</v>
      </c>
      <c r="G88">
        <f t="shared" si="1"/>
        <v>370232.00280000002</v>
      </c>
    </row>
    <row r="89" spans="1:7" x14ac:dyDescent="0.3">
      <c r="A89">
        <v>88</v>
      </c>
      <c r="B89" t="s">
        <v>225</v>
      </c>
      <c r="C89" t="s">
        <v>7</v>
      </c>
      <c r="D89" t="s">
        <v>194</v>
      </c>
      <c r="E89" t="s">
        <v>195</v>
      </c>
      <c r="F89" t="s">
        <v>196</v>
      </c>
      <c r="G89">
        <f t="shared" si="1"/>
        <v>424073.9988</v>
      </c>
    </row>
    <row r="90" spans="1:7" x14ac:dyDescent="0.3">
      <c r="A90">
        <v>89</v>
      </c>
      <c r="B90" t="s">
        <v>226</v>
      </c>
      <c r="C90" t="s">
        <v>7</v>
      </c>
      <c r="D90" t="s">
        <v>198</v>
      </c>
      <c r="E90" t="s">
        <v>199</v>
      </c>
      <c r="F90" t="s">
        <v>200</v>
      </c>
      <c r="G90">
        <f t="shared" si="1"/>
        <v>395892.99720000004</v>
      </c>
    </row>
    <row r="91" spans="1:7" x14ac:dyDescent="0.3">
      <c r="A91">
        <v>90</v>
      </c>
      <c r="B91" t="s">
        <v>227</v>
      </c>
      <c r="C91" t="s">
        <v>7</v>
      </c>
      <c r="D91" t="s">
        <v>202</v>
      </c>
      <c r="E91" t="s">
        <v>13</v>
      </c>
      <c r="F91" t="s">
        <v>228</v>
      </c>
      <c r="G91">
        <f t="shared" si="1"/>
        <v>370694.00520000001</v>
      </c>
    </row>
    <row r="92" spans="1:7" x14ac:dyDescent="0.3">
      <c r="A92">
        <v>91</v>
      </c>
      <c r="B92" t="s">
        <v>229</v>
      </c>
      <c r="C92" t="s">
        <v>7</v>
      </c>
      <c r="D92" t="s">
        <v>206</v>
      </c>
      <c r="E92" t="s">
        <v>207</v>
      </c>
      <c r="F92" t="s">
        <v>208</v>
      </c>
      <c r="G92">
        <f t="shared" si="1"/>
        <v>331359.99480000004</v>
      </c>
    </row>
    <row r="93" spans="1:7" x14ac:dyDescent="0.3">
      <c r="A93">
        <v>92</v>
      </c>
      <c r="B93" t="s">
        <v>230</v>
      </c>
      <c r="C93" t="s">
        <v>7</v>
      </c>
      <c r="D93" t="s">
        <v>165</v>
      </c>
      <c r="E93" t="s">
        <v>210</v>
      </c>
      <c r="F93" t="s">
        <v>100</v>
      </c>
      <c r="G93">
        <f t="shared" si="1"/>
        <v>368690.00040000002</v>
      </c>
    </row>
    <row r="94" spans="1:7" x14ac:dyDescent="0.3">
      <c r="A94">
        <v>93</v>
      </c>
      <c r="B94" t="s">
        <v>231</v>
      </c>
      <c r="C94" t="s">
        <v>7</v>
      </c>
      <c r="D94" t="s">
        <v>181</v>
      </c>
      <c r="E94" t="s">
        <v>182</v>
      </c>
      <c r="F94" t="s">
        <v>183</v>
      </c>
      <c r="G94">
        <f t="shared" si="1"/>
        <v>528027.99479999999</v>
      </c>
    </row>
    <row r="95" spans="1:7" x14ac:dyDescent="0.3">
      <c r="A95">
        <v>94</v>
      </c>
      <c r="B95" t="s">
        <v>232</v>
      </c>
      <c r="C95" t="s">
        <v>7</v>
      </c>
      <c r="D95" t="s">
        <v>173</v>
      </c>
      <c r="E95" t="s">
        <v>213</v>
      </c>
      <c r="F95" t="s">
        <v>214</v>
      </c>
      <c r="G95">
        <f t="shared" si="1"/>
        <v>339693.99839999998</v>
      </c>
    </row>
    <row r="96" spans="1:7" x14ac:dyDescent="0.3">
      <c r="A96">
        <v>95</v>
      </c>
      <c r="B96" t="s">
        <v>233</v>
      </c>
      <c r="C96" t="s">
        <v>7</v>
      </c>
      <c r="D96" t="s">
        <v>177</v>
      </c>
      <c r="E96" t="s">
        <v>217</v>
      </c>
      <c r="F96" t="s">
        <v>234</v>
      </c>
      <c r="G96">
        <f t="shared" si="1"/>
        <v>338828.00040000002</v>
      </c>
    </row>
    <row r="97" spans="1:7" x14ac:dyDescent="0.3">
      <c r="A97">
        <v>96</v>
      </c>
      <c r="B97" t="s">
        <v>235</v>
      </c>
      <c r="C97" t="s">
        <v>7</v>
      </c>
      <c r="D97" t="s">
        <v>181</v>
      </c>
      <c r="E97" t="s">
        <v>182</v>
      </c>
      <c r="F97" t="s">
        <v>183</v>
      </c>
      <c r="G97">
        <f t="shared" si="1"/>
        <v>528027.99479999999</v>
      </c>
    </row>
    <row r="98" spans="1:7" x14ac:dyDescent="0.3">
      <c r="A98">
        <v>97</v>
      </c>
      <c r="B98" t="s">
        <v>236</v>
      </c>
      <c r="C98" t="s">
        <v>7</v>
      </c>
      <c r="D98" t="s">
        <v>185</v>
      </c>
      <c r="E98" t="s">
        <v>237</v>
      </c>
      <c r="F98" t="s">
        <v>238</v>
      </c>
      <c r="G98">
        <f t="shared" si="1"/>
        <v>348625.00440000003</v>
      </c>
    </row>
    <row r="99" spans="1:7" x14ac:dyDescent="0.3">
      <c r="A99">
        <v>98</v>
      </c>
      <c r="B99" t="s">
        <v>239</v>
      </c>
      <c r="C99" t="s">
        <v>7</v>
      </c>
      <c r="D99" t="s">
        <v>189</v>
      </c>
      <c r="E99" t="s">
        <v>190</v>
      </c>
      <c r="F99" t="s">
        <v>191</v>
      </c>
      <c r="G99">
        <f t="shared" si="1"/>
        <v>370323.99720000004</v>
      </c>
    </row>
    <row r="100" spans="1:7" x14ac:dyDescent="0.3">
      <c r="A100">
        <v>99</v>
      </c>
      <c r="B100" t="s">
        <v>240</v>
      </c>
      <c r="C100" t="s">
        <v>7</v>
      </c>
      <c r="D100" t="s">
        <v>149</v>
      </c>
      <c r="E100" t="s">
        <v>150</v>
      </c>
      <c r="F100" t="s">
        <v>151</v>
      </c>
      <c r="G100">
        <f t="shared" si="1"/>
        <v>370232.00280000002</v>
      </c>
    </row>
    <row r="101" spans="1:7" x14ac:dyDescent="0.3">
      <c r="A101">
        <v>100</v>
      </c>
      <c r="B101" t="s">
        <v>241</v>
      </c>
      <c r="C101" t="s">
        <v>7</v>
      </c>
      <c r="D101" t="s">
        <v>194</v>
      </c>
      <c r="E101" t="s">
        <v>195</v>
      </c>
      <c r="F101" t="s">
        <v>196</v>
      </c>
      <c r="G101">
        <f t="shared" si="1"/>
        <v>424073.9988</v>
      </c>
    </row>
    <row r="102" spans="1:7" x14ac:dyDescent="0.3">
      <c r="A102">
        <v>101</v>
      </c>
      <c r="B102" t="s">
        <v>242</v>
      </c>
      <c r="C102" t="s">
        <v>7</v>
      </c>
      <c r="D102" t="s">
        <v>198</v>
      </c>
      <c r="E102" t="s">
        <v>199</v>
      </c>
      <c r="F102" t="s">
        <v>200</v>
      </c>
      <c r="G102">
        <f t="shared" si="1"/>
        <v>395892.99720000004</v>
      </c>
    </row>
    <row r="103" spans="1:7" x14ac:dyDescent="0.3">
      <c r="A103">
        <v>102</v>
      </c>
      <c r="B103" t="s">
        <v>243</v>
      </c>
      <c r="C103" t="s">
        <v>7</v>
      </c>
      <c r="D103" t="s">
        <v>244</v>
      </c>
      <c r="E103" t="s">
        <v>245</v>
      </c>
      <c r="F103" t="s">
        <v>246</v>
      </c>
      <c r="G103">
        <f t="shared" si="1"/>
        <v>366631.99560000002</v>
      </c>
    </row>
    <row r="104" spans="1:7" x14ac:dyDescent="0.3">
      <c r="A104">
        <v>103</v>
      </c>
      <c r="B104" t="s">
        <v>247</v>
      </c>
      <c r="C104" t="s">
        <v>7</v>
      </c>
      <c r="D104" t="s">
        <v>206</v>
      </c>
      <c r="E104" t="s">
        <v>248</v>
      </c>
      <c r="F104" t="s">
        <v>249</v>
      </c>
      <c r="G104">
        <f t="shared" si="1"/>
        <v>328438.00080000004</v>
      </c>
    </row>
    <row r="105" spans="1:7" x14ac:dyDescent="0.3">
      <c r="A105">
        <v>104</v>
      </c>
      <c r="B105" t="s">
        <v>250</v>
      </c>
      <c r="C105" t="s">
        <v>7</v>
      </c>
      <c r="D105" t="s">
        <v>251</v>
      </c>
      <c r="E105" t="s">
        <v>210</v>
      </c>
      <c r="F105" t="s">
        <v>252</v>
      </c>
      <c r="G105">
        <f t="shared" si="1"/>
        <v>368690.00040000002</v>
      </c>
    </row>
    <row r="106" spans="1:7" x14ac:dyDescent="0.3">
      <c r="A106">
        <v>105</v>
      </c>
      <c r="B106" t="s">
        <v>253</v>
      </c>
      <c r="C106" t="s">
        <v>7</v>
      </c>
      <c r="D106" t="s">
        <v>181</v>
      </c>
      <c r="E106" t="s">
        <v>182</v>
      </c>
      <c r="F106" t="s">
        <v>183</v>
      </c>
      <c r="G106">
        <f t="shared" si="1"/>
        <v>528027.99479999999</v>
      </c>
    </row>
    <row r="107" spans="1:7" x14ac:dyDescent="0.3">
      <c r="A107">
        <v>106</v>
      </c>
      <c r="B107" t="s">
        <v>254</v>
      </c>
      <c r="C107" t="s">
        <v>7</v>
      </c>
      <c r="D107" t="s">
        <v>173</v>
      </c>
      <c r="E107" t="s">
        <v>213</v>
      </c>
      <c r="F107" t="s">
        <v>214</v>
      </c>
      <c r="G107">
        <f t="shared" si="1"/>
        <v>339693.99839999998</v>
      </c>
    </row>
    <row r="108" spans="1:7" x14ac:dyDescent="0.3">
      <c r="A108">
        <v>107</v>
      </c>
      <c r="B108" t="s">
        <v>255</v>
      </c>
      <c r="C108" t="s">
        <v>7</v>
      </c>
      <c r="D108" t="s">
        <v>177</v>
      </c>
      <c r="E108" t="s">
        <v>217</v>
      </c>
      <c r="F108" t="s">
        <v>234</v>
      </c>
      <c r="G108">
        <f t="shared" si="1"/>
        <v>338828.00040000002</v>
      </c>
    </row>
    <row r="109" spans="1:7" x14ac:dyDescent="0.3">
      <c r="A109">
        <v>108</v>
      </c>
      <c r="B109" t="s">
        <v>256</v>
      </c>
      <c r="C109" t="s">
        <v>7</v>
      </c>
      <c r="D109" t="s">
        <v>181</v>
      </c>
      <c r="E109" t="s">
        <v>182</v>
      </c>
      <c r="F109" t="s">
        <v>183</v>
      </c>
      <c r="G109">
        <f t="shared" si="1"/>
        <v>528027.99479999999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394C-D319-4134-BA91-3C3E75873062}">
  <dimension ref="A1:J36"/>
  <sheetViews>
    <sheetView view="pageBreakPreview" zoomScaleNormal="100" zoomScaleSheetLayoutView="100" workbookViewId="0">
      <selection activeCell="G22" sqref="G22"/>
    </sheetView>
  </sheetViews>
  <sheetFormatPr defaultRowHeight="13.2" x14ac:dyDescent="0.3"/>
  <cols>
    <col min="1" max="1" width="25.88671875" style="5" customWidth="1"/>
    <col min="2" max="2" width="18.44140625" style="4" customWidth="1"/>
    <col min="3" max="3" width="14.77734375" style="4" customWidth="1"/>
    <col min="4" max="4" width="21.109375" style="4" hidden="1" customWidth="1"/>
    <col min="5" max="5" width="18.77734375" style="3" customWidth="1"/>
    <col min="6" max="6" width="17.6640625" style="2" bestFit="1" customWidth="1"/>
    <col min="7" max="7" width="21.109375" style="2" bestFit="1" customWidth="1"/>
    <col min="8" max="8" width="1.77734375" style="2" customWidth="1"/>
    <col min="9" max="9" width="8.88671875" style="2"/>
    <col min="10" max="10" width="14.44140625" style="2" customWidth="1"/>
    <col min="11" max="16384" width="8.88671875" style="2"/>
  </cols>
  <sheetData>
    <row r="1" spans="1:8" x14ac:dyDescent="0.3">
      <c r="A1" s="12" t="s">
        <v>292</v>
      </c>
    </row>
    <row r="3" spans="1:8" s="4" customFormat="1" ht="13.8" thickBot="1" x14ac:dyDescent="0.35">
      <c r="A3" s="5" t="s">
        <v>291</v>
      </c>
      <c r="B3" s="5" t="s">
        <v>290</v>
      </c>
      <c r="C3" s="7" t="s">
        <v>289</v>
      </c>
      <c r="D3" s="11" t="s">
        <v>288</v>
      </c>
      <c r="E3" s="7" t="s">
        <v>287</v>
      </c>
    </row>
    <row r="4" spans="1:8" ht="13.8" thickTop="1" x14ac:dyDescent="0.3">
      <c r="A4" s="5" t="s">
        <v>286</v>
      </c>
      <c r="B4" s="4">
        <v>12.5</v>
      </c>
      <c r="C4" s="3">
        <v>2800</v>
      </c>
      <c r="D4" s="9">
        <v>4650</v>
      </c>
      <c r="E4" s="3">
        <f>B4*C4</f>
        <v>35000</v>
      </c>
      <c r="H4" s="8"/>
    </row>
    <row r="5" spans="1:8" x14ac:dyDescent="0.3">
      <c r="A5" s="5" t="s">
        <v>285</v>
      </c>
      <c r="B5" s="4">
        <v>12.5</v>
      </c>
      <c r="C5" s="3">
        <v>2800</v>
      </c>
      <c r="D5" s="10">
        <v>4650</v>
      </c>
      <c r="E5" s="3">
        <f>B5*C5</f>
        <v>35000</v>
      </c>
      <c r="H5" s="8"/>
    </row>
    <row r="6" spans="1:8" x14ac:dyDescent="0.3">
      <c r="A6" s="5" t="s">
        <v>284</v>
      </c>
      <c r="B6" s="4">
        <v>12.5</v>
      </c>
      <c r="C6" s="3">
        <v>2800</v>
      </c>
      <c r="D6" s="9">
        <v>4650</v>
      </c>
      <c r="E6" s="3">
        <f>B6*C6</f>
        <v>35000</v>
      </c>
      <c r="H6" s="8"/>
    </row>
    <row r="7" spans="1:8" x14ac:dyDescent="0.3">
      <c r="A7" s="5" t="s">
        <v>283</v>
      </c>
      <c r="B7" s="4">
        <v>12.5</v>
      </c>
      <c r="C7" s="3">
        <v>2800</v>
      </c>
      <c r="D7" s="10">
        <v>4650</v>
      </c>
      <c r="E7" s="3">
        <f>B7*C7</f>
        <v>35000</v>
      </c>
      <c r="H7" s="8"/>
    </row>
    <row r="8" spans="1:8" x14ac:dyDescent="0.3">
      <c r="A8" s="5" t="s">
        <v>282</v>
      </c>
      <c r="B8" s="4">
        <v>12.5</v>
      </c>
      <c r="C8" s="3">
        <v>2800</v>
      </c>
      <c r="D8" s="9">
        <v>4650</v>
      </c>
      <c r="E8" s="3">
        <f>B8*C8</f>
        <v>35000</v>
      </c>
      <c r="H8" s="8"/>
    </row>
    <row r="9" spans="1:8" x14ac:dyDescent="0.3">
      <c r="A9" s="5" t="s">
        <v>281</v>
      </c>
      <c r="B9" s="4">
        <v>12.5</v>
      </c>
      <c r="C9" s="3">
        <v>2800</v>
      </c>
      <c r="D9" s="10">
        <v>4650</v>
      </c>
      <c r="E9" s="3">
        <f>B9*C9</f>
        <v>35000</v>
      </c>
      <c r="H9" s="8"/>
    </row>
    <row r="10" spans="1:8" x14ac:dyDescent="0.3">
      <c r="A10" s="5" t="s">
        <v>280</v>
      </c>
      <c r="B10" s="4">
        <v>12.5</v>
      </c>
      <c r="C10" s="3">
        <v>2800</v>
      </c>
      <c r="D10" s="9">
        <v>4650</v>
      </c>
      <c r="E10" s="3">
        <f>B10*C10</f>
        <v>35000</v>
      </c>
      <c r="H10" s="8"/>
    </row>
    <row r="11" spans="1:8" x14ac:dyDescent="0.3">
      <c r="A11" s="5" t="s">
        <v>279</v>
      </c>
      <c r="B11" s="4">
        <v>12.5</v>
      </c>
      <c r="C11" s="3">
        <v>2800</v>
      </c>
      <c r="D11" s="10">
        <v>4650</v>
      </c>
      <c r="E11" s="3">
        <f>B11*C11</f>
        <v>35000</v>
      </c>
      <c r="H11" s="8"/>
    </row>
    <row r="12" spans="1:8" x14ac:dyDescent="0.3">
      <c r="A12" s="5" t="s">
        <v>278</v>
      </c>
      <c r="B12" s="4">
        <v>12.5</v>
      </c>
      <c r="C12" s="3">
        <v>2800</v>
      </c>
      <c r="D12" s="9">
        <v>4650</v>
      </c>
      <c r="E12" s="3">
        <f>B12*C12</f>
        <v>35000</v>
      </c>
      <c r="H12" s="8"/>
    </row>
    <row r="13" spans="1:8" x14ac:dyDescent="0.3">
      <c r="A13" s="5" t="s">
        <v>277</v>
      </c>
      <c r="B13" s="4">
        <v>12.5</v>
      </c>
      <c r="C13" s="3">
        <v>2800</v>
      </c>
      <c r="D13" s="10">
        <v>4650</v>
      </c>
      <c r="E13" s="3">
        <f>B13*C13</f>
        <v>35000</v>
      </c>
      <c r="H13" s="8"/>
    </row>
    <row r="14" spans="1:8" x14ac:dyDescent="0.3">
      <c r="A14" s="5" t="s">
        <v>276</v>
      </c>
      <c r="B14" s="4">
        <v>12.5</v>
      </c>
      <c r="C14" s="3">
        <v>2800</v>
      </c>
      <c r="D14" s="9">
        <v>4650</v>
      </c>
      <c r="E14" s="3">
        <f>B14*C14</f>
        <v>35000</v>
      </c>
      <c r="H14" s="8"/>
    </row>
    <row r="15" spans="1:8" x14ac:dyDescent="0.3">
      <c r="A15" s="5" t="s">
        <v>275</v>
      </c>
      <c r="B15" s="4">
        <v>12.5</v>
      </c>
      <c r="C15" s="3">
        <v>2800</v>
      </c>
      <c r="D15" s="10">
        <v>4650</v>
      </c>
      <c r="E15" s="3">
        <f>B15*C15</f>
        <v>35000</v>
      </c>
      <c r="H15" s="8"/>
    </row>
    <row r="16" spans="1:8" x14ac:dyDescent="0.3">
      <c r="A16" s="5" t="s">
        <v>274</v>
      </c>
      <c r="B16" s="4">
        <v>12.5</v>
      </c>
      <c r="C16" s="3">
        <v>2800</v>
      </c>
      <c r="D16" s="9">
        <v>4650</v>
      </c>
      <c r="E16" s="3">
        <f>B16*C16</f>
        <v>35000</v>
      </c>
      <c r="H16" s="8"/>
    </row>
    <row r="17" spans="1:8" x14ac:dyDescent="0.3">
      <c r="A17" s="5" t="s">
        <v>273</v>
      </c>
      <c r="B17" s="4">
        <v>12.5</v>
      </c>
      <c r="C17" s="3">
        <v>2800</v>
      </c>
      <c r="D17" s="10">
        <v>4650</v>
      </c>
      <c r="E17" s="3">
        <f>B17*C17</f>
        <v>35000</v>
      </c>
      <c r="H17" s="8"/>
    </row>
    <row r="18" spans="1:8" x14ac:dyDescent="0.3">
      <c r="A18" s="5" t="s">
        <v>272</v>
      </c>
      <c r="B18" s="4">
        <v>12.5</v>
      </c>
      <c r="C18" s="3">
        <v>2800</v>
      </c>
      <c r="D18" s="9">
        <v>4650</v>
      </c>
      <c r="E18" s="3">
        <f>B18*C18</f>
        <v>35000</v>
      </c>
      <c r="H18" s="8"/>
    </row>
    <row r="19" spans="1:8" x14ac:dyDescent="0.3">
      <c r="A19" s="5" t="s">
        <v>271</v>
      </c>
      <c r="B19" s="4">
        <v>12.5</v>
      </c>
      <c r="C19" s="3">
        <v>2800</v>
      </c>
      <c r="D19" s="10">
        <v>4650</v>
      </c>
      <c r="E19" s="3">
        <f>B19*C19</f>
        <v>35000</v>
      </c>
      <c r="H19" s="8"/>
    </row>
    <row r="20" spans="1:8" x14ac:dyDescent="0.3">
      <c r="A20" s="5" t="s">
        <v>270</v>
      </c>
      <c r="B20" s="4">
        <v>12.5</v>
      </c>
      <c r="C20" s="3">
        <v>2800</v>
      </c>
      <c r="D20" s="9">
        <v>4650</v>
      </c>
      <c r="E20" s="3">
        <f>B20*C20</f>
        <v>35000</v>
      </c>
      <c r="H20" s="8"/>
    </row>
    <row r="21" spans="1:8" x14ac:dyDescent="0.3">
      <c r="A21" s="5" t="s">
        <v>269</v>
      </c>
      <c r="B21" s="4">
        <v>12.5</v>
      </c>
      <c r="C21" s="3">
        <v>2800</v>
      </c>
      <c r="D21" s="10">
        <v>4650</v>
      </c>
      <c r="E21" s="3">
        <f>B21*C21</f>
        <v>35000</v>
      </c>
      <c r="H21" s="8"/>
    </row>
    <row r="22" spans="1:8" x14ac:dyDescent="0.3">
      <c r="A22" s="5" t="s">
        <v>268</v>
      </c>
      <c r="B22" s="4">
        <v>12.5</v>
      </c>
      <c r="C22" s="3">
        <v>2800</v>
      </c>
      <c r="D22" s="9">
        <v>4650</v>
      </c>
      <c r="E22" s="3">
        <f>B22*C22</f>
        <v>35000</v>
      </c>
      <c r="H22" s="8"/>
    </row>
    <row r="23" spans="1:8" x14ac:dyDescent="0.3">
      <c r="A23" s="5" t="s">
        <v>267</v>
      </c>
      <c r="B23" s="4">
        <v>12.5</v>
      </c>
      <c r="C23" s="3">
        <v>2800</v>
      </c>
      <c r="D23" s="10">
        <v>4650</v>
      </c>
      <c r="E23" s="3">
        <f>B23*C23</f>
        <v>35000</v>
      </c>
      <c r="H23" s="8"/>
    </row>
    <row r="24" spans="1:8" x14ac:dyDescent="0.3">
      <c r="A24" s="5" t="s">
        <v>266</v>
      </c>
      <c r="B24" s="4">
        <v>12.5</v>
      </c>
      <c r="C24" s="3">
        <v>2800</v>
      </c>
      <c r="D24" s="9">
        <v>4650</v>
      </c>
      <c r="E24" s="3">
        <f>B24*C24</f>
        <v>35000</v>
      </c>
      <c r="H24" s="8"/>
    </row>
    <row r="25" spans="1:8" x14ac:dyDescent="0.3">
      <c r="A25" s="5" t="s">
        <v>265</v>
      </c>
      <c r="B25" s="4">
        <v>12.5</v>
      </c>
      <c r="C25" s="3">
        <v>2800</v>
      </c>
      <c r="D25" s="10">
        <v>4650</v>
      </c>
      <c r="E25" s="3">
        <f>B25*C25</f>
        <v>35000</v>
      </c>
      <c r="H25" s="8"/>
    </row>
    <row r="26" spans="1:8" x14ac:dyDescent="0.3">
      <c r="A26" s="5" t="s">
        <v>264</v>
      </c>
      <c r="B26" s="4">
        <v>12.5</v>
      </c>
      <c r="C26" s="3">
        <v>2800</v>
      </c>
      <c r="D26" s="9">
        <v>4650</v>
      </c>
      <c r="E26" s="3">
        <f>B26*C26</f>
        <v>35000</v>
      </c>
      <c r="H26" s="8"/>
    </row>
    <row r="27" spans="1:8" x14ac:dyDescent="0.3">
      <c r="A27" s="5" t="s">
        <v>263</v>
      </c>
      <c r="B27" s="4">
        <v>12.5</v>
      </c>
      <c r="C27" s="3">
        <v>2800</v>
      </c>
      <c r="D27" s="10">
        <v>4650</v>
      </c>
      <c r="E27" s="3">
        <f>B27*C27</f>
        <v>35000</v>
      </c>
      <c r="H27" s="8"/>
    </row>
    <row r="28" spans="1:8" x14ac:dyDescent="0.3">
      <c r="A28" s="5" t="s">
        <v>262</v>
      </c>
      <c r="B28" s="4">
        <v>12.5</v>
      </c>
      <c r="C28" s="3">
        <v>2800</v>
      </c>
      <c r="D28" s="9">
        <v>4650</v>
      </c>
      <c r="E28" s="3">
        <f>B28*C28</f>
        <v>35000</v>
      </c>
      <c r="H28" s="8"/>
    </row>
    <row r="29" spans="1:8" x14ac:dyDescent="0.3">
      <c r="A29" s="5" t="s">
        <v>261</v>
      </c>
      <c r="C29" s="3"/>
      <c r="D29" s="10">
        <v>4650</v>
      </c>
      <c r="E29" s="3">
        <f>B29*C29</f>
        <v>0</v>
      </c>
      <c r="H29" s="8"/>
    </row>
    <row r="30" spans="1:8" x14ac:dyDescent="0.3">
      <c r="A30" s="5" t="s">
        <v>260</v>
      </c>
      <c r="C30" s="3"/>
      <c r="D30" s="9">
        <v>4650</v>
      </c>
      <c r="E30" s="3">
        <f>B30*C30</f>
        <v>0</v>
      </c>
      <c r="H30" s="8"/>
    </row>
    <row r="31" spans="1:8" x14ac:dyDescent="0.3">
      <c r="A31" s="5" t="s">
        <v>259</v>
      </c>
      <c r="C31" s="3"/>
      <c r="D31" s="10">
        <v>4650</v>
      </c>
      <c r="E31" s="3">
        <f>B31*C31</f>
        <v>0</v>
      </c>
      <c r="H31" s="8"/>
    </row>
    <row r="32" spans="1:8" x14ac:dyDescent="0.3">
      <c r="A32" s="5" t="s">
        <v>258</v>
      </c>
      <c r="C32" s="3"/>
      <c r="D32" s="9">
        <v>4650</v>
      </c>
      <c r="E32" s="3">
        <f>B32*C32</f>
        <v>0</v>
      </c>
      <c r="H32" s="8"/>
    </row>
    <row r="33" spans="2:10" x14ac:dyDescent="0.3">
      <c r="B33" s="5">
        <f>SUBTOTAL(109,Tabela3[pow. MP m2 ])</f>
        <v>312.5</v>
      </c>
      <c r="C33" s="5"/>
      <c r="F33" s="7"/>
      <c r="G33" s="7"/>
      <c r="J33" s="7"/>
    </row>
    <row r="35" spans="2:10" x14ac:dyDescent="0.3">
      <c r="G35" s="6"/>
    </row>
    <row r="36" spans="2:10" x14ac:dyDescent="0.3">
      <c r="G36" s="6"/>
    </row>
  </sheetData>
  <pageMargins left="0.7" right="0.7" top="0.75" bottom="0.75" header="0.3" footer="0.3"/>
  <pageSetup paperSize="9" scale="93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44D5-096B-475E-A0E3-FA04ED9AA31E}">
  <dimension ref="A1:F50"/>
  <sheetViews>
    <sheetView view="pageBreakPreview" topLeftCell="A10" zoomScaleNormal="100" zoomScaleSheetLayoutView="100" workbookViewId="0">
      <selection activeCell="E47" sqref="E47"/>
    </sheetView>
  </sheetViews>
  <sheetFormatPr defaultRowHeight="13.2" x14ac:dyDescent="0.3"/>
  <cols>
    <col min="1" max="1" width="25.109375" style="5" customWidth="1"/>
    <col min="2" max="2" width="18.77734375" style="4" customWidth="1"/>
    <col min="3" max="3" width="14.77734375" style="4" customWidth="1"/>
    <col min="4" max="4" width="16.88671875" style="4" customWidth="1"/>
    <col min="5" max="6" width="13.77734375" style="3" customWidth="1"/>
    <col min="7" max="7" width="1.77734375" style="2" customWidth="1"/>
    <col min="8" max="16384" width="8.88671875" style="2"/>
  </cols>
  <sheetData>
    <row r="1" spans="1:6" x14ac:dyDescent="0.3">
      <c r="A1" s="12" t="s">
        <v>320</v>
      </c>
    </row>
    <row r="3" spans="1:6" s="4" customFormat="1" x14ac:dyDescent="0.3">
      <c r="A3" s="5" t="s">
        <v>291</v>
      </c>
      <c r="B3" s="5" t="s">
        <v>290</v>
      </c>
      <c r="C3" s="7" t="s">
        <v>319</v>
      </c>
      <c r="D3" s="7" t="s">
        <v>288</v>
      </c>
      <c r="E3" s="7" t="s">
        <v>318</v>
      </c>
    </row>
    <row r="4" spans="1:6" x14ac:dyDescent="0.3">
      <c r="A4" s="5" t="s">
        <v>286</v>
      </c>
      <c r="B4" s="4">
        <v>12.5</v>
      </c>
      <c r="C4" s="3">
        <v>2800</v>
      </c>
      <c r="D4" s="3">
        <v>4650</v>
      </c>
      <c r="E4" s="3">
        <f>B4*C4</f>
        <v>35000</v>
      </c>
      <c r="F4" s="2"/>
    </row>
    <row r="5" spans="1:6" x14ac:dyDescent="0.3">
      <c r="A5" s="5" t="s">
        <v>285</v>
      </c>
      <c r="B5" s="4">
        <v>12.5</v>
      </c>
      <c r="C5" s="3">
        <v>2800</v>
      </c>
      <c r="D5" s="3">
        <v>4650</v>
      </c>
      <c r="E5" s="3">
        <f>B5*C5</f>
        <v>35000</v>
      </c>
      <c r="F5" s="2"/>
    </row>
    <row r="6" spans="1:6" x14ac:dyDescent="0.3">
      <c r="A6" s="5" t="s">
        <v>284</v>
      </c>
      <c r="B6" s="4">
        <v>12.5</v>
      </c>
      <c r="C6" s="3">
        <v>2800</v>
      </c>
      <c r="D6" s="3">
        <v>4650</v>
      </c>
      <c r="E6" s="3">
        <f>B6*C6</f>
        <v>35000</v>
      </c>
      <c r="F6" s="2"/>
    </row>
    <row r="7" spans="1:6" x14ac:dyDescent="0.3">
      <c r="A7" s="5" t="s">
        <v>283</v>
      </c>
      <c r="B7" s="4">
        <v>12.5</v>
      </c>
      <c r="C7" s="3">
        <v>2800</v>
      </c>
      <c r="D7" s="3">
        <v>4650</v>
      </c>
      <c r="E7" s="3">
        <f>B7*C7</f>
        <v>35000</v>
      </c>
      <c r="F7" s="2"/>
    </row>
    <row r="8" spans="1:6" x14ac:dyDescent="0.3">
      <c r="A8" s="5" t="s">
        <v>282</v>
      </c>
      <c r="B8" s="4">
        <v>12.5</v>
      </c>
      <c r="C8" s="3">
        <v>2800</v>
      </c>
      <c r="D8" s="3">
        <v>4650</v>
      </c>
      <c r="E8" s="3">
        <f>B8*C8</f>
        <v>35000</v>
      </c>
      <c r="F8" s="2"/>
    </row>
    <row r="9" spans="1:6" x14ac:dyDescent="0.3">
      <c r="A9" s="5" t="s">
        <v>281</v>
      </c>
      <c r="B9" s="4">
        <v>12.5</v>
      </c>
      <c r="C9" s="3">
        <v>2800</v>
      </c>
      <c r="D9" s="3">
        <v>4650</v>
      </c>
      <c r="E9" s="3">
        <f>B9*C9</f>
        <v>35000</v>
      </c>
      <c r="F9" s="2"/>
    </row>
    <row r="10" spans="1:6" x14ac:dyDescent="0.3">
      <c r="A10" s="5" t="s">
        <v>280</v>
      </c>
      <c r="B10" s="4">
        <v>12.5</v>
      </c>
      <c r="C10" s="3">
        <v>2800</v>
      </c>
      <c r="D10" s="3">
        <v>4650</v>
      </c>
      <c r="E10" s="3">
        <f>B10*C10</f>
        <v>35000</v>
      </c>
      <c r="F10" s="2"/>
    </row>
    <row r="11" spans="1:6" x14ac:dyDescent="0.3">
      <c r="A11" s="5" t="s">
        <v>317</v>
      </c>
      <c r="B11" s="4">
        <v>12.5</v>
      </c>
      <c r="C11" s="3">
        <v>2800</v>
      </c>
      <c r="D11" s="3">
        <v>4650</v>
      </c>
      <c r="E11" s="3">
        <f>B11*C11</f>
        <v>35000</v>
      </c>
      <c r="F11" s="2"/>
    </row>
    <row r="12" spans="1:6" x14ac:dyDescent="0.3">
      <c r="A12" s="5" t="s">
        <v>316</v>
      </c>
      <c r="B12" s="4">
        <v>12.5</v>
      </c>
      <c r="C12" s="3">
        <v>2800</v>
      </c>
      <c r="D12" s="3">
        <v>4650</v>
      </c>
      <c r="E12" s="3">
        <f>B12*C12</f>
        <v>35000</v>
      </c>
      <c r="F12" s="2"/>
    </row>
    <row r="13" spans="1:6" x14ac:dyDescent="0.3">
      <c r="A13" s="5" t="s">
        <v>315</v>
      </c>
      <c r="B13" s="4">
        <v>12.5</v>
      </c>
      <c r="C13" s="3">
        <v>2800</v>
      </c>
      <c r="D13" s="3">
        <v>4650</v>
      </c>
      <c r="E13" s="3">
        <f>B13*C13</f>
        <v>35000</v>
      </c>
      <c r="F13" s="2"/>
    </row>
    <row r="14" spans="1:6" x14ac:dyDescent="0.3">
      <c r="A14" s="5" t="s">
        <v>314</v>
      </c>
      <c r="B14" s="4">
        <v>12.5</v>
      </c>
      <c r="C14" s="3">
        <v>2800</v>
      </c>
      <c r="D14" s="3">
        <v>4650</v>
      </c>
      <c r="E14" s="3">
        <f>B14*C14</f>
        <v>35000</v>
      </c>
      <c r="F14" s="2"/>
    </row>
    <row r="15" spans="1:6" x14ac:dyDescent="0.3">
      <c r="A15" s="5" t="s">
        <v>313</v>
      </c>
      <c r="B15" s="4">
        <v>12.5</v>
      </c>
      <c r="C15" s="3">
        <v>2800</v>
      </c>
      <c r="D15" s="3">
        <v>4650</v>
      </c>
      <c r="E15" s="3">
        <f>B15*C15</f>
        <v>35000</v>
      </c>
      <c r="F15" s="2"/>
    </row>
    <row r="16" spans="1:6" x14ac:dyDescent="0.3">
      <c r="A16" s="5" t="s">
        <v>274</v>
      </c>
      <c r="B16" s="4">
        <v>12.5</v>
      </c>
      <c r="C16" s="3">
        <v>2800</v>
      </c>
      <c r="D16" s="3">
        <v>4650</v>
      </c>
      <c r="E16" s="3">
        <f>B16*C16</f>
        <v>35000</v>
      </c>
      <c r="F16" s="2"/>
    </row>
    <row r="17" spans="1:6" x14ac:dyDescent="0.3">
      <c r="A17" s="5" t="s">
        <v>273</v>
      </c>
      <c r="B17" s="4">
        <v>12.5</v>
      </c>
      <c r="C17" s="3">
        <v>2800</v>
      </c>
      <c r="D17" s="3">
        <v>4650</v>
      </c>
      <c r="E17" s="3">
        <f>B17*C17</f>
        <v>35000</v>
      </c>
      <c r="F17" s="2"/>
    </row>
    <row r="18" spans="1:6" x14ac:dyDescent="0.3">
      <c r="A18" s="5" t="s">
        <v>312</v>
      </c>
      <c r="B18" s="4">
        <v>12.5</v>
      </c>
      <c r="C18" s="3">
        <v>2800</v>
      </c>
      <c r="D18" s="3">
        <v>4650</v>
      </c>
      <c r="E18" s="3">
        <f>B18*C18</f>
        <v>35000</v>
      </c>
      <c r="F18" s="2"/>
    </row>
    <row r="19" spans="1:6" x14ac:dyDescent="0.3">
      <c r="A19" s="5" t="s">
        <v>311</v>
      </c>
      <c r="B19" s="4">
        <v>12.5</v>
      </c>
      <c r="C19" s="3">
        <v>2800</v>
      </c>
      <c r="D19" s="3">
        <v>4650</v>
      </c>
      <c r="E19" s="3">
        <f>B19*C19</f>
        <v>35000</v>
      </c>
      <c r="F19" s="2"/>
    </row>
    <row r="20" spans="1:6" x14ac:dyDescent="0.3">
      <c r="A20" s="5" t="s">
        <v>310</v>
      </c>
      <c r="B20" s="4">
        <v>12.5</v>
      </c>
      <c r="C20" s="3">
        <v>2800</v>
      </c>
      <c r="D20" s="3">
        <v>4650</v>
      </c>
      <c r="E20" s="3">
        <f>B20*C20</f>
        <v>35000</v>
      </c>
      <c r="F20" s="2"/>
    </row>
    <row r="21" spans="1:6" x14ac:dyDescent="0.3">
      <c r="A21" s="5" t="s">
        <v>269</v>
      </c>
      <c r="B21" s="4">
        <v>12.5</v>
      </c>
      <c r="C21" s="3">
        <v>2800</v>
      </c>
      <c r="D21" s="3">
        <v>4650</v>
      </c>
      <c r="E21" s="3">
        <f>B21*C21</f>
        <v>35000</v>
      </c>
      <c r="F21" s="2"/>
    </row>
    <row r="22" spans="1:6" x14ac:dyDescent="0.3">
      <c r="A22" s="5" t="s">
        <v>268</v>
      </c>
      <c r="B22" s="4">
        <v>12.5</v>
      </c>
      <c r="C22" s="3">
        <v>2800</v>
      </c>
      <c r="D22" s="3">
        <v>4650</v>
      </c>
      <c r="E22" s="3">
        <f>B22*C22</f>
        <v>35000</v>
      </c>
      <c r="F22" s="2"/>
    </row>
    <row r="23" spans="1:6" x14ac:dyDescent="0.3">
      <c r="A23" s="5" t="s">
        <v>309</v>
      </c>
      <c r="B23" s="4">
        <v>12.5</v>
      </c>
      <c r="C23" s="3">
        <v>2800</v>
      </c>
      <c r="D23" s="3">
        <v>4650</v>
      </c>
      <c r="E23" s="3">
        <f>B23*C23</f>
        <v>35000</v>
      </c>
      <c r="F23" s="2"/>
    </row>
    <row r="24" spans="1:6" x14ac:dyDescent="0.3">
      <c r="A24" s="5" t="s">
        <v>266</v>
      </c>
      <c r="B24" s="4">
        <v>12.5</v>
      </c>
      <c r="C24" s="3">
        <v>2800</v>
      </c>
      <c r="D24" s="3">
        <v>4650</v>
      </c>
      <c r="E24" s="3">
        <f>B24*C24</f>
        <v>35000</v>
      </c>
      <c r="F24" s="2"/>
    </row>
    <row r="25" spans="1:6" x14ac:dyDescent="0.3">
      <c r="A25" s="5" t="s">
        <v>265</v>
      </c>
      <c r="B25" s="4">
        <v>12.5</v>
      </c>
      <c r="C25" s="3">
        <v>2800</v>
      </c>
      <c r="D25" s="3">
        <v>4650</v>
      </c>
      <c r="E25" s="3">
        <f>B25*C25</f>
        <v>35000</v>
      </c>
      <c r="F25" s="2"/>
    </row>
    <row r="26" spans="1:6" x14ac:dyDescent="0.3">
      <c r="A26" s="5" t="s">
        <v>264</v>
      </c>
      <c r="B26" s="4">
        <v>12.5</v>
      </c>
      <c r="C26" s="3">
        <v>2800</v>
      </c>
      <c r="D26" s="3">
        <v>4650</v>
      </c>
      <c r="E26" s="3">
        <f>B26*C26</f>
        <v>35000</v>
      </c>
      <c r="F26" s="2"/>
    </row>
    <row r="27" spans="1:6" x14ac:dyDescent="0.3">
      <c r="A27" s="5" t="s">
        <v>263</v>
      </c>
      <c r="B27" s="4">
        <v>12.5</v>
      </c>
      <c r="C27" s="3">
        <v>2800</v>
      </c>
      <c r="D27" s="3">
        <v>4650</v>
      </c>
      <c r="E27" s="3">
        <f>B27*C27</f>
        <v>35000</v>
      </c>
      <c r="F27" s="2"/>
    </row>
    <row r="28" spans="1:6" x14ac:dyDescent="0.3">
      <c r="A28" s="5" t="s">
        <v>262</v>
      </c>
      <c r="B28" s="4">
        <v>12.5</v>
      </c>
      <c r="C28" s="3">
        <v>2800</v>
      </c>
      <c r="D28" s="3">
        <v>4650</v>
      </c>
      <c r="E28" s="3">
        <f>B28*C28</f>
        <v>35000</v>
      </c>
      <c r="F28" s="2"/>
    </row>
    <row r="29" spans="1:6" x14ac:dyDescent="0.3">
      <c r="A29" s="5" t="s">
        <v>308</v>
      </c>
      <c r="B29" s="4">
        <v>12.5</v>
      </c>
      <c r="C29" s="3">
        <v>2800</v>
      </c>
      <c r="D29" s="3">
        <v>4650</v>
      </c>
      <c r="E29" s="3">
        <f>B29*C29</f>
        <v>35000</v>
      </c>
      <c r="F29" s="2"/>
    </row>
    <row r="30" spans="1:6" x14ac:dyDescent="0.3">
      <c r="A30" s="5" t="s">
        <v>307</v>
      </c>
      <c r="B30" s="4">
        <v>12.5</v>
      </c>
      <c r="C30" s="3">
        <v>2800</v>
      </c>
      <c r="D30" s="3">
        <v>4650</v>
      </c>
      <c r="E30" s="3">
        <f>B30*C30</f>
        <v>35000</v>
      </c>
      <c r="F30" s="2"/>
    </row>
    <row r="31" spans="1:6" x14ac:dyDescent="0.3">
      <c r="A31" s="5" t="s">
        <v>306</v>
      </c>
      <c r="B31" s="4">
        <v>12.5</v>
      </c>
      <c r="C31" s="3">
        <v>2800</v>
      </c>
      <c r="D31" s="3">
        <v>4650</v>
      </c>
      <c r="E31" s="3">
        <f>B31*C31</f>
        <v>35000</v>
      </c>
      <c r="F31" s="2"/>
    </row>
    <row r="32" spans="1:6" x14ac:dyDescent="0.3">
      <c r="A32" s="5" t="s">
        <v>305</v>
      </c>
      <c r="B32" s="4">
        <v>12.5</v>
      </c>
      <c r="C32" s="3">
        <v>2800</v>
      </c>
      <c r="D32" s="3">
        <v>4650</v>
      </c>
      <c r="E32" s="3">
        <f>B32*C32</f>
        <v>35000</v>
      </c>
      <c r="F32" s="2"/>
    </row>
    <row r="33" spans="1:6" x14ac:dyDescent="0.3">
      <c r="A33" s="5" t="s">
        <v>304</v>
      </c>
      <c r="B33" s="4">
        <v>12.5</v>
      </c>
      <c r="C33" s="3">
        <v>2800</v>
      </c>
      <c r="D33" s="3">
        <v>4650</v>
      </c>
      <c r="E33" s="3">
        <f>B33*C33</f>
        <v>35000</v>
      </c>
      <c r="F33" s="2"/>
    </row>
    <row r="34" spans="1:6" x14ac:dyDescent="0.3">
      <c r="A34" s="5" t="s">
        <v>303</v>
      </c>
      <c r="B34" s="4">
        <v>12.5</v>
      </c>
      <c r="C34" s="3">
        <v>2800</v>
      </c>
      <c r="D34" s="3">
        <v>4650</v>
      </c>
      <c r="E34" s="3">
        <f>B34*C34</f>
        <v>35000</v>
      </c>
      <c r="F34" s="2"/>
    </row>
    <row r="35" spans="1:6" x14ac:dyDescent="0.3">
      <c r="A35" s="5" t="s">
        <v>302</v>
      </c>
      <c r="B35" s="4">
        <v>12.5</v>
      </c>
      <c r="C35" s="3">
        <v>2800</v>
      </c>
      <c r="D35" s="3">
        <v>4650</v>
      </c>
      <c r="E35" s="3">
        <f>B35*C35</f>
        <v>35000</v>
      </c>
      <c r="F35" s="2"/>
    </row>
    <row r="36" spans="1:6" x14ac:dyDescent="0.3">
      <c r="A36" s="5" t="s">
        <v>301</v>
      </c>
      <c r="B36" s="4">
        <v>12.5</v>
      </c>
      <c r="C36" s="3">
        <v>2800</v>
      </c>
      <c r="D36" s="3">
        <v>4650</v>
      </c>
      <c r="E36" s="3">
        <f>B36*C36</f>
        <v>35000</v>
      </c>
      <c r="F36" s="2"/>
    </row>
    <row r="37" spans="1:6" x14ac:dyDescent="0.3">
      <c r="A37" s="5" t="s">
        <v>300</v>
      </c>
      <c r="B37" s="4">
        <v>12.5</v>
      </c>
      <c r="C37" s="3">
        <v>2800</v>
      </c>
      <c r="D37" s="3">
        <v>4650</v>
      </c>
      <c r="E37" s="3">
        <f>B37*C37</f>
        <v>35000</v>
      </c>
      <c r="F37" s="2"/>
    </row>
    <row r="38" spans="1:6" x14ac:dyDescent="0.3">
      <c r="A38" s="5" t="s">
        <v>299</v>
      </c>
      <c r="B38" s="4">
        <v>12.5</v>
      </c>
      <c r="C38" s="3">
        <v>2800</v>
      </c>
      <c r="D38" s="3">
        <v>4650</v>
      </c>
      <c r="E38" s="3">
        <f>B38*C38</f>
        <v>35000</v>
      </c>
      <c r="F38" s="2"/>
    </row>
    <row r="39" spans="1:6" x14ac:dyDescent="0.3">
      <c r="A39" s="5" t="s">
        <v>298</v>
      </c>
      <c r="B39" s="4">
        <v>12.5</v>
      </c>
      <c r="C39" s="3">
        <v>2800</v>
      </c>
      <c r="D39" s="3">
        <v>4650</v>
      </c>
      <c r="E39" s="3">
        <f>B39*C39</f>
        <v>35000</v>
      </c>
      <c r="F39" s="2"/>
    </row>
    <row r="40" spans="1:6" x14ac:dyDescent="0.3">
      <c r="A40" s="5" t="s">
        <v>297</v>
      </c>
      <c r="B40" s="4">
        <v>12.5</v>
      </c>
      <c r="C40" s="3">
        <v>2800</v>
      </c>
      <c r="D40" s="3">
        <v>4650</v>
      </c>
      <c r="E40" s="3">
        <f>B40*C40</f>
        <v>35000</v>
      </c>
      <c r="F40" s="2"/>
    </row>
    <row r="41" spans="1:6" x14ac:dyDescent="0.3">
      <c r="A41" s="5" t="s">
        <v>296</v>
      </c>
      <c r="C41" s="3"/>
      <c r="D41" s="3">
        <v>4650</v>
      </c>
      <c r="E41" s="3">
        <f>B41*C41</f>
        <v>0</v>
      </c>
      <c r="F41" s="2"/>
    </row>
    <row r="42" spans="1:6" x14ac:dyDescent="0.3">
      <c r="A42" s="5" t="s">
        <v>295</v>
      </c>
      <c r="C42" s="3"/>
      <c r="D42" s="3">
        <v>4650</v>
      </c>
      <c r="E42" s="3">
        <f>B42*C42</f>
        <v>0</v>
      </c>
      <c r="F42" s="2"/>
    </row>
    <row r="43" spans="1:6" x14ac:dyDescent="0.3">
      <c r="A43" s="5" t="s">
        <v>294</v>
      </c>
      <c r="C43" s="3"/>
      <c r="D43" s="3">
        <v>4650</v>
      </c>
      <c r="E43" s="3">
        <f>B43*C43</f>
        <v>0</v>
      </c>
      <c r="F43" s="2"/>
    </row>
    <row r="44" spans="1:6" x14ac:dyDescent="0.3">
      <c r="A44" s="5" t="s">
        <v>261</v>
      </c>
      <c r="C44" s="3"/>
      <c r="D44" s="3">
        <v>4650</v>
      </c>
      <c r="E44" s="3">
        <f>B44*C44</f>
        <v>0</v>
      </c>
      <c r="F44" s="2"/>
    </row>
    <row r="45" spans="1:6" x14ac:dyDescent="0.3">
      <c r="A45" s="5" t="s">
        <v>260</v>
      </c>
      <c r="C45" s="3"/>
      <c r="D45" s="3">
        <v>4650</v>
      </c>
      <c r="E45" s="3">
        <f>B45*C45</f>
        <v>0</v>
      </c>
      <c r="F45" s="2"/>
    </row>
    <row r="46" spans="1:6" x14ac:dyDescent="0.3">
      <c r="A46" s="5" t="s">
        <v>259</v>
      </c>
      <c r="C46" s="3"/>
      <c r="D46" s="3">
        <v>4650</v>
      </c>
      <c r="E46" s="3">
        <f>B46*C46</f>
        <v>0</v>
      </c>
      <c r="F46" s="2"/>
    </row>
    <row r="47" spans="1:6" x14ac:dyDescent="0.3">
      <c r="A47" s="5" t="s">
        <v>258</v>
      </c>
      <c r="C47" s="3"/>
      <c r="D47" s="3">
        <v>4650</v>
      </c>
      <c r="E47" s="3">
        <f>B47*C47</f>
        <v>0</v>
      </c>
      <c r="F47" s="2"/>
    </row>
    <row r="48" spans="1:6" x14ac:dyDescent="0.3">
      <c r="A48" s="5" t="s">
        <v>293</v>
      </c>
      <c r="C48" s="3"/>
      <c r="D48" s="3">
        <v>4650</v>
      </c>
      <c r="E48" s="3">
        <f>B48*C48</f>
        <v>0</v>
      </c>
      <c r="F48" s="2"/>
    </row>
    <row r="49" spans="2:3" x14ac:dyDescent="0.3">
      <c r="B49" s="13"/>
      <c r="C49" s="13"/>
    </row>
    <row r="50" spans="2:3" x14ac:dyDescent="0.3">
      <c r="C50" s="3"/>
    </row>
  </sheetData>
  <pageMargins left="0.7" right="0.7" top="0.75" bottom="0.75" header="0.3" footer="0.3"/>
  <pageSetup paperSize="9" scale="7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2CED1-3CDB-4879-B360-3A9FD5D14E92}">
  <dimension ref="A1:G64"/>
  <sheetViews>
    <sheetView view="pageBreakPreview" topLeftCell="A25" zoomScaleNormal="100" zoomScaleSheetLayoutView="100" workbookViewId="0">
      <selection activeCell="D51" sqref="D51"/>
    </sheetView>
  </sheetViews>
  <sheetFormatPr defaultRowHeight="13.2" x14ac:dyDescent="0.3"/>
  <cols>
    <col min="1" max="1" width="28" style="2" customWidth="1"/>
    <col min="2" max="2" width="16.33203125" style="2" customWidth="1"/>
    <col min="3" max="3" width="14.6640625" style="4" customWidth="1"/>
    <col min="4" max="4" width="17" style="2" bestFit="1" customWidth="1"/>
    <col min="5" max="16384" width="8.88671875" style="2"/>
  </cols>
  <sheetData>
    <row r="1" spans="1:4" x14ac:dyDescent="0.3">
      <c r="A1" s="12" t="s">
        <v>337</v>
      </c>
    </row>
    <row r="3" spans="1:4" x14ac:dyDescent="0.3">
      <c r="A3" s="5" t="s">
        <v>336</v>
      </c>
      <c r="B3" s="5" t="s">
        <v>290</v>
      </c>
      <c r="C3" s="7" t="s">
        <v>319</v>
      </c>
      <c r="D3" s="7" t="s">
        <v>335</v>
      </c>
    </row>
    <row r="4" spans="1:4" x14ac:dyDescent="0.3">
      <c r="A4" s="5" t="s">
        <v>286</v>
      </c>
      <c r="B4" s="16">
        <v>12.5</v>
      </c>
      <c r="C4" s="3">
        <v>1600</v>
      </c>
      <c r="D4" s="3">
        <f>Tabela38[[#This Row],[pow. MP m2 ]]*Tabela38[[#This Row],[cena za m2]]</f>
        <v>20000</v>
      </c>
    </row>
    <row r="5" spans="1:4" x14ac:dyDescent="0.3">
      <c r="A5" s="5" t="s">
        <v>285</v>
      </c>
      <c r="B5" s="16">
        <v>12.5</v>
      </c>
      <c r="C5" s="3">
        <v>1600</v>
      </c>
      <c r="D5" s="3">
        <f>Tabela38[[#This Row],[pow. MP m2 ]]*Tabela38[[#This Row],[cena za m2]]</f>
        <v>20000</v>
      </c>
    </row>
    <row r="6" spans="1:4" x14ac:dyDescent="0.3">
      <c r="A6" s="5" t="s">
        <v>284</v>
      </c>
      <c r="B6" s="16">
        <v>12.5</v>
      </c>
      <c r="C6" s="3">
        <v>1600</v>
      </c>
      <c r="D6" s="3">
        <f>Tabela38[[#This Row],[pow. MP m2 ]]*Tabela38[[#This Row],[cena za m2]]</f>
        <v>20000</v>
      </c>
    </row>
    <row r="7" spans="1:4" x14ac:dyDescent="0.3">
      <c r="A7" s="5" t="s">
        <v>283</v>
      </c>
      <c r="B7" s="16">
        <v>12.5</v>
      </c>
      <c r="C7" s="3">
        <v>1600</v>
      </c>
      <c r="D7" s="3">
        <f>Tabela38[[#This Row],[pow. MP m2 ]]*Tabela38[[#This Row],[cena za m2]]</f>
        <v>20000</v>
      </c>
    </row>
    <row r="8" spans="1:4" x14ac:dyDescent="0.3">
      <c r="A8" s="5" t="s">
        <v>282</v>
      </c>
      <c r="B8" s="16">
        <v>12.5</v>
      </c>
      <c r="C8" s="3">
        <v>1600</v>
      </c>
      <c r="D8" s="3">
        <f>Tabela38[[#This Row],[pow. MP m2 ]]*Tabela38[[#This Row],[cena za m2]]</f>
        <v>20000</v>
      </c>
    </row>
    <row r="9" spans="1:4" x14ac:dyDescent="0.3">
      <c r="A9" s="5" t="s">
        <v>281</v>
      </c>
      <c r="B9" s="16">
        <v>12.5</v>
      </c>
      <c r="C9" s="3">
        <v>1600</v>
      </c>
      <c r="D9" s="3">
        <f>Tabela38[[#This Row],[pow. MP m2 ]]*Tabela38[[#This Row],[cena za m2]]</f>
        <v>20000</v>
      </c>
    </row>
    <row r="10" spans="1:4" x14ac:dyDescent="0.3">
      <c r="A10" s="5" t="s">
        <v>280</v>
      </c>
      <c r="B10" s="16">
        <v>12.5</v>
      </c>
      <c r="C10" s="3">
        <v>1600</v>
      </c>
      <c r="D10" s="3">
        <f>Tabela38[[#This Row],[pow. MP m2 ]]*Tabela38[[#This Row],[cena za m2]]</f>
        <v>20000</v>
      </c>
    </row>
    <row r="11" spans="1:4" x14ac:dyDescent="0.3">
      <c r="A11" s="5" t="s">
        <v>317</v>
      </c>
      <c r="B11" s="16">
        <v>12.5</v>
      </c>
      <c r="C11" s="3">
        <v>1600</v>
      </c>
      <c r="D11" s="3">
        <f>Tabela38[[#This Row],[pow. MP m2 ]]*Tabela38[[#This Row],[cena za m2]]</f>
        <v>20000</v>
      </c>
    </row>
    <row r="12" spans="1:4" x14ac:dyDescent="0.3">
      <c r="A12" s="5" t="s">
        <v>316</v>
      </c>
      <c r="B12" s="16">
        <v>12.5</v>
      </c>
      <c r="C12" s="3">
        <v>1600</v>
      </c>
      <c r="D12" s="3">
        <f>Tabela38[[#This Row],[pow. MP m2 ]]*Tabela38[[#This Row],[cena za m2]]</f>
        <v>20000</v>
      </c>
    </row>
    <row r="13" spans="1:4" x14ac:dyDescent="0.3">
      <c r="A13" s="5" t="s">
        <v>315</v>
      </c>
      <c r="B13" s="16">
        <v>12.5</v>
      </c>
      <c r="C13" s="3">
        <v>1600</v>
      </c>
      <c r="D13" s="3">
        <f>Tabela38[[#This Row],[pow. MP m2 ]]*Tabela38[[#This Row],[cena za m2]]</f>
        <v>20000</v>
      </c>
    </row>
    <row r="14" spans="1:4" x14ac:dyDescent="0.3">
      <c r="A14" s="5" t="s">
        <v>314</v>
      </c>
      <c r="B14" s="16">
        <v>12.5</v>
      </c>
      <c r="C14" s="3">
        <v>1600</v>
      </c>
      <c r="D14" s="3">
        <f>Tabela38[[#This Row],[pow. MP m2 ]]*Tabela38[[#This Row],[cena za m2]]</f>
        <v>20000</v>
      </c>
    </row>
    <row r="15" spans="1:4" x14ac:dyDescent="0.3">
      <c r="A15" s="5" t="s">
        <v>313</v>
      </c>
      <c r="B15" s="16">
        <v>12.5</v>
      </c>
      <c r="C15" s="3">
        <v>1600</v>
      </c>
      <c r="D15" s="3">
        <f>Tabela38[[#This Row],[pow. MP m2 ]]*Tabela38[[#This Row],[cena za m2]]</f>
        <v>20000</v>
      </c>
    </row>
    <row r="16" spans="1:4" x14ac:dyDescent="0.3">
      <c r="A16" s="5" t="s">
        <v>274</v>
      </c>
      <c r="B16" s="16">
        <v>12.5</v>
      </c>
      <c r="C16" s="3">
        <v>1600</v>
      </c>
      <c r="D16" s="3">
        <f>Tabela38[[#This Row],[pow. MP m2 ]]*Tabela38[[#This Row],[cena za m2]]</f>
        <v>20000</v>
      </c>
    </row>
    <row r="17" spans="1:4" x14ac:dyDescent="0.3">
      <c r="A17" s="5" t="s">
        <v>273</v>
      </c>
      <c r="B17" s="16">
        <v>12.5</v>
      </c>
      <c r="C17" s="3">
        <v>1600</v>
      </c>
      <c r="D17" s="3">
        <f>Tabela38[[#This Row],[pow. MP m2 ]]*Tabela38[[#This Row],[cena za m2]]</f>
        <v>20000</v>
      </c>
    </row>
    <row r="18" spans="1:4" x14ac:dyDescent="0.3">
      <c r="A18" s="5" t="s">
        <v>272</v>
      </c>
      <c r="B18" s="16">
        <v>12.5</v>
      </c>
      <c r="C18" s="3">
        <v>1600</v>
      </c>
      <c r="D18" s="3">
        <f>Tabela38[[#This Row],[pow. MP m2 ]]*Tabela38[[#This Row],[cena za m2]]</f>
        <v>20000</v>
      </c>
    </row>
    <row r="19" spans="1:4" x14ac:dyDescent="0.3">
      <c r="A19" s="5" t="s">
        <v>271</v>
      </c>
      <c r="B19" s="16">
        <v>12.5</v>
      </c>
      <c r="C19" s="3">
        <v>1600</v>
      </c>
      <c r="D19" s="3">
        <f>Tabela38[[#This Row],[pow. MP m2 ]]*Tabela38[[#This Row],[cena za m2]]</f>
        <v>20000</v>
      </c>
    </row>
    <row r="20" spans="1:4" x14ac:dyDescent="0.3">
      <c r="A20" s="5" t="s">
        <v>270</v>
      </c>
      <c r="B20" s="16">
        <v>12.5</v>
      </c>
      <c r="C20" s="3">
        <v>1600</v>
      </c>
      <c r="D20" s="3">
        <f>Tabela38[[#This Row],[pow. MP m2 ]]*Tabela38[[#This Row],[cena za m2]]</f>
        <v>20000</v>
      </c>
    </row>
    <row r="21" spans="1:4" x14ac:dyDescent="0.3">
      <c r="A21" s="5" t="s">
        <v>269</v>
      </c>
      <c r="B21" s="16">
        <v>12.5</v>
      </c>
      <c r="C21" s="3">
        <v>1600</v>
      </c>
      <c r="D21" s="3">
        <f>Tabela38[[#This Row],[pow. MP m2 ]]*Tabela38[[#This Row],[cena za m2]]</f>
        <v>20000</v>
      </c>
    </row>
    <row r="22" spans="1:4" x14ac:dyDescent="0.3">
      <c r="A22" s="5" t="s">
        <v>268</v>
      </c>
      <c r="B22" s="16">
        <v>12.5</v>
      </c>
      <c r="C22" s="3">
        <v>1600</v>
      </c>
      <c r="D22" s="3">
        <f>Tabela38[[#This Row],[pow. MP m2 ]]*Tabela38[[#This Row],[cena za m2]]</f>
        <v>20000</v>
      </c>
    </row>
    <row r="23" spans="1:4" x14ac:dyDescent="0.3">
      <c r="A23" s="5" t="s">
        <v>267</v>
      </c>
      <c r="B23" s="16">
        <v>12.5</v>
      </c>
      <c r="C23" s="3">
        <v>1600</v>
      </c>
      <c r="D23" s="3">
        <f>Tabela38[[#This Row],[pow. MP m2 ]]*Tabela38[[#This Row],[cena za m2]]</f>
        <v>20000</v>
      </c>
    </row>
    <row r="24" spans="1:4" x14ac:dyDescent="0.3">
      <c r="A24" s="5" t="s">
        <v>266</v>
      </c>
      <c r="B24" s="16">
        <v>12.5</v>
      </c>
      <c r="C24" s="3">
        <v>1600</v>
      </c>
      <c r="D24" s="3">
        <f>Tabela38[[#This Row],[pow. MP m2 ]]*Tabela38[[#This Row],[cena za m2]]</f>
        <v>20000</v>
      </c>
    </row>
    <row r="25" spans="1:4" x14ac:dyDescent="0.3">
      <c r="A25" s="5" t="s">
        <v>265</v>
      </c>
      <c r="B25" s="16">
        <v>12.5</v>
      </c>
      <c r="C25" s="3">
        <v>1600</v>
      </c>
      <c r="D25" s="3">
        <f>Tabela38[[#This Row],[pow. MP m2 ]]*Tabela38[[#This Row],[cena za m2]]</f>
        <v>20000</v>
      </c>
    </row>
    <row r="26" spans="1:4" x14ac:dyDescent="0.3">
      <c r="A26" s="5" t="s">
        <v>264</v>
      </c>
      <c r="B26" s="16">
        <v>12.5</v>
      </c>
      <c r="C26" s="3">
        <v>1600</v>
      </c>
      <c r="D26" s="3">
        <f>Tabela38[[#This Row],[pow. MP m2 ]]*Tabela38[[#This Row],[cena za m2]]</f>
        <v>20000</v>
      </c>
    </row>
    <row r="27" spans="1:4" x14ac:dyDescent="0.3">
      <c r="A27" s="5" t="s">
        <v>263</v>
      </c>
      <c r="B27" s="16">
        <v>12.5</v>
      </c>
      <c r="C27" s="3">
        <v>1600</v>
      </c>
      <c r="D27" s="3">
        <f>Tabela38[[#This Row],[pow. MP m2 ]]*Tabela38[[#This Row],[cena za m2]]</f>
        <v>20000</v>
      </c>
    </row>
    <row r="28" spans="1:4" x14ac:dyDescent="0.3">
      <c r="A28" s="5" t="s">
        <v>262</v>
      </c>
      <c r="B28" s="16">
        <v>12.5</v>
      </c>
      <c r="C28" s="3">
        <v>1600</v>
      </c>
      <c r="D28" s="3">
        <f>Tabela38[[#This Row],[pow. MP m2 ]]*Tabela38[[#This Row],[cena za m2]]</f>
        <v>20000</v>
      </c>
    </row>
    <row r="29" spans="1:4" x14ac:dyDescent="0.3">
      <c r="A29" s="5" t="s">
        <v>308</v>
      </c>
      <c r="B29" s="16">
        <v>12.5</v>
      </c>
      <c r="C29" s="3">
        <v>1600</v>
      </c>
      <c r="D29" s="3">
        <f>Tabela38[[#This Row],[pow. MP m2 ]]*Tabela38[[#This Row],[cena za m2]]</f>
        <v>20000</v>
      </c>
    </row>
    <row r="30" spans="1:4" x14ac:dyDescent="0.3">
      <c r="A30" s="5" t="s">
        <v>334</v>
      </c>
      <c r="B30" s="16">
        <v>12.5</v>
      </c>
      <c r="C30" s="3">
        <v>1600</v>
      </c>
      <c r="D30" s="3">
        <f>Tabela38[[#This Row],[pow. MP m2 ]]*Tabela38[[#This Row],[cena za m2]]</f>
        <v>20000</v>
      </c>
    </row>
    <row r="31" spans="1:4" x14ac:dyDescent="0.3">
      <c r="A31" s="5" t="s">
        <v>306</v>
      </c>
      <c r="B31" s="16">
        <v>12.5</v>
      </c>
      <c r="C31" s="3">
        <v>1600</v>
      </c>
      <c r="D31" s="3">
        <f>Tabela38[[#This Row],[pow. MP m2 ]]*Tabela38[[#This Row],[cena za m2]]</f>
        <v>20000</v>
      </c>
    </row>
    <row r="32" spans="1:4" x14ac:dyDescent="0.3">
      <c r="A32" s="5" t="s">
        <v>305</v>
      </c>
      <c r="B32" s="16">
        <v>12.5</v>
      </c>
      <c r="C32" s="3">
        <v>1600</v>
      </c>
      <c r="D32" s="3">
        <f>Tabela38[[#This Row],[pow. MP m2 ]]*Tabela38[[#This Row],[cena za m2]]</f>
        <v>20000</v>
      </c>
    </row>
    <row r="33" spans="1:4" x14ac:dyDescent="0.3">
      <c r="A33" s="5" t="s">
        <v>304</v>
      </c>
      <c r="B33" s="16">
        <v>12.5</v>
      </c>
      <c r="C33" s="3">
        <v>1600</v>
      </c>
      <c r="D33" s="3">
        <f>Tabela38[[#This Row],[pow. MP m2 ]]*Tabela38[[#This Row],[cena za m2]]</f>
        <v>20000</v>
      </c>
    </row>
    <row r="34" spans="1:4" x14ac:dyDescent="0.3">
      <c r="A34" s="5" t="s">
        <v>303</v>
      </c>
      <c r="B34" s="16">
        <v>12.5</v>
      </c>
      <c r="C34" s="3">
        <v>1600</v>
      </c>
      <c r="D34" s="3">
        <f>Tabela38[[#This Row],[pow. MP m2 ]]*Tabela38[[#This Row],[cena za m2]]</f>
        <v>20000</v>
      </c>
    </row>
    <row r="35" spans="1:4" x14ac:dyDescent="0.3">
      <c r="A35" s="5" t="s">
        <v>333</v>
      </c>
      <c r="B35" s="16">
        <v>12.5</v>
      </c>
      <c r="C35" s="3">
        <v>1600</v>
      </c>
      <c r="D35" s="3">
        <f>Tabela38[[#This Row],[pow. MP m2 ]]*Tabela38[[#This Row],[cena za m2]]</f>
        <v>20000</v>
      </c>
    </row>
    <row r="36" spans="1:4" x14ac:dyDescent="0.3">
      <c r="A36" s="5" t="s">
        <v>332</v>
      </c>
      <c r="B36" s="16">
        <v>12.5</v>
      </c>
      <c r="C36" s="3">
        <v>1600</v>
      </c>
      <c r="D36" s="3">
        <f>Tabela38[[#This Row],[pow. MP m2 ]]*Tabela38[[#This Row],[cena za m2]]</f>
        <v>20000</v>
      </c>
    </row>
    <row r="37" spans="1:4" x14ac:dyDescent="0.3">
      <c r="A37" s="5" t="s">
        <v>300</v>
      </c>
      <c r="B37" s="16">
        <v>12.5</v>
      </c>
      <c r="C37" s="3">
        <v>1600</v>
      </c>
      <c r="D37" s="3">
        <f>Tabela38[[#This Row],[pow. MP m2 ]]*Tabela38[[#This Row],[cena za m2]]</f>
        <v>20000</v>
      </c>
    </row>
    <row r="38" spans="1:4" x14ac:dyDescent="0.3">
      <c r="A38" s="5" t="s">
        <v>299</v>
      </c>
      <c r="B38" s="16">
        <v>12.5</v>
      </c>
      <c r="C38" s="3">
        <v>1600</v>
      </c>
      <c r="D38" s="3">
        <f>Tabela38[[#This Row],[pow. MP m2 ]]*Tabela38[[#This Row],[cena za m2]]</f>
        <v>20000</v>
      </c>
    </row>
    <row r="39" spans="1:4" x14ac:dyDescent="0.3">
      <c r="A39" s="5" t="s">
        <v>298</v>
      </c>
      <c r="B39" s="16">
        <v>12.5</v>
      </c>
      <c r="C39" s="3">
        <v>1600</v>
      </c>
      <c r="D39" s="3">
        <f>Tabela38[[#This Row],[pow. MP m2 ]]*Tabela38[[#This Row],[cena za m2]]</f>
        <v>20000</v>
      </c>
    </row>
    <row r="40" spans="1:4" x14ac:dyDescent="0.3">
      <c r="A40" s="5" t="s">
        <v>297</v>
      </c>
      <c r="B40" s="16">
        <v>12.5</v>
      </c>
      <c r="C40" s="3">
        <v>1600</v>
      </c>
      <c r="D40" s="3">
        <f>Tabela38[[#This Row],[pow. MP m2 ]]*Tabela38[[#This Row],[cena za m2]]</f>
        <v>20000</v>
      </c>
    </row>
    <row r="41" spans="1:4" x14ac:dyDescent="0.3">
      <c r="A41" s="5" t="s">
        <v>331</v>
      </c>
      <c r="B41" s="16">
        <v>12.5</v>
      </c>
      <c r="C41" s="3">
        <v>1600</v>
      </c>
      <c r="D41" s="3">
        <f>Tabela38[[#This Row],[pow. MP m2 ]]*Tabela38[[#This Row],[cena za m2]]</f>
        <v>20000</v>
      </c>
    </row>
    <row r="42" spans="1:4" x14ac:dyDescent="0.3">
      <c r="A42" s="5" t="s">
        <v>330</v>
      </c>
      <c r="B42" s="16">
        <v>12.5</v>
      </c>
      <c r="C42" s="3">
        <v>1600</v>
      </c>
      <c r="D42" s="3">
        <f>Tabela38[[#This Row],[pow. MP m2 ]]*Tabela38[[#This Row],[cena za m2]]</f>
        <v>20000</v>
      </c>
    </row>
    <row r="43" spans="1:4" x14ac:dyDescent="0.3">
      <c r="A43" s="5" t="s">
        <v>329</v>
      </c>
      <c r="B43" s="16">
        <v>12.5</v>
      </c>
      <c r="C43" s="3">
        <v>1600</v>
      </c>
      <c r="D43" s="3">
        <f>Tabela38[[#This Row],[pow. MP m2 ]]*Tabela38[[#This Row],[cena za m2]]</f>
        <v>20000</v>
      </c>
    </row>
    <row r="44" spans="1:4" x14ac:dyDescent="0.3">
      <c r="A44" s="5" t="s">
        <v>328</v>
      </c>
      <c r="B44" s="16">
        <v>12.5</v>
      </c>
      <c r="C44" s="3">
        <v>1600</v>
      </c>
      <c r="D44" s="3">
        <f>Tabela38[[#This Row],[pow. MP m2 ]]*Tabela38[[#This Row],[cena za m2]]</f>
        <v>20000</v>
      </c>
    </row>
    <row r="45" spans="1:4" x14ac:dyDescent="0.3">
      <c r="A45" s="5" t="s">
        <v>327</v>
      </c>
      <c r="B45" s="16">
        <f>5*3.6</f>
        <v>18</v>
      </c>
      <c r="C45" s="3">
        <f>Tabela38[[#This Row],[łączna cena]]/B45</f>
        <v>1111.1111111111111</v>
      </c>
      <c r="D45" s="3">
        <v>20000</v>
      </c>
    </row>
    <row r="46" spans="1:4" x14ac:dyDescent="0.3">
      <c r="A46" s="5" t="s">
        <v>326</v>
      </c>
      <c r="B46" s="16">
        <f>5*3.6</f>
        <v>18</v>
      </c>
      <c r="C46" s="3">
        <f>Tabela38[[#This Row],[łączna cena]]/B46</f>
        <v>1111.1111111111111</v>
      </c>
      <c r="D46" s="3">
        <v>20000</v>
      </c>
    </row>
    <row r="47" spans="1:4" x14ac:dyDescent="0.3">
      <c r="A47" s="5" t="s">
        <v>325</v>
      </c>
      <c r="B47" s="16">
        <f>5*3.6</f>
        <v>18</v>
      </c>
      <c r="C47" s="3">
        <f>Tabela38[[#This Row],[łączna cena]]/B47</f>
        <v>1111.1111111111111</v>
      </c>
      <c r="D47" s="3">
        <v>20000</v>
      </c>
    </row>
    <row r="48" spans="1:4" x14ac:dyDescent="0.3">
      <c r="A48" s="5" t="s">
        <v>324</v>
      </c>
      <c r="B48" s="16">
        <f>5*3.6</f>
        <v>18</v>
      </c>
      <c r="C48" s="3">
        <f>Tabela38[[#This Row],[łączna cena]]/B48</f>
        <v>1111.1111111111111</v>
      </c>
      <c r="D48" s="3">
        <v>20000</v>
      </c>
    </row>
    <row r="49" spans="1:7" x14ac:dyDescent="0.3">
      <c r="A49" s="5" t="s">
        <v>323</v>
      </c>
      <c r="B49" s="16">
        <f>5*3.6</f>
        <v>18</v>
      </c>
      <c r="C49" s="3">
        <f>Tabela38[[#This Row],[łączna cena]]/B49</f>
        <v>1111.1111111111111</v>
      </c>
      <c r="D49" s="3">
        <v>20000</v>
      </c>
    </row>
    <row r="50" spans="1:7" x14ac:dyDescent="0.3">
      <c r="A50" s="5" t="s">
        <v>322</v>
      </c>
      <c r="B50" s="16">
        <f>5*3.6</f>
        <v>18</v>
      </c>
      <c r="C50" s="3">
        <f>Tabela38[[#This Row],[łączna cena]]/B50</f>
        <v>1111.1111111111111</v>
      </c>
      <c r="D50" s="3">
        <v>20000</v>
      </c>
      <c r="G50" s="15"/>
    </row>
    <row r="51" spans="1:7" x14ac:dyDescent="0.3">
      <c r="A51" s="5"/>
      <c r="B51" s="4"/>
      <c r="C51" s="3"/>
      <c r="D51" s="7"/>
    </row>
    <row r="64" spans="1:7" x14ac:dyDescent="0.3">
      <c r="C64" s="5" t="s">
        <v>321</v>
      </c>
      <c r="D64" s="14">
        <f>34*20000</f>
        <v>680000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0AA68-DFC0-40FA-A987-D6742DDD2637}">
  <dimension ref="A1:H61"/>
  <sheetViews>
    <sheetView view="pageBreakPreview" topLeftCell="A13" zoomScaleNormal="100" zoomScaleSheetLayoutView="100" workbookViewId="0">
      <selection activeCell="G56" sqref="G56"/>
    </sheetView>
  </sheetViews>
  <sheetFormatPr defaultRowHeight="13.2" x14ac:dyDescent="0.3"/>
  <cols>
    <col min="1" max="1" width="8.88671875" style="4"/>
    <col min="2" max="2" width="17.77734375" style="2" customWidth="1"/>
    <col min="3" max="3" width="13.6640625" style="4" bestFit="1" customWidth="1"/>
    <col min="4" max="4" width="12.44140625" style="4" customWidth="1"/>
    <col min="5" max="5" width="13.77734375" style="17" bestFit="1" customWidth="1"/>
    <col min="6" max="6" width="1.77734375" style="2" customWidth="1"/>
    <col min="7" max="7" width="14.77734375" style="2" customWidth="1"/>
    <col min="8" max="8" width="13.77734375" style="2" bestFit="1" customWidth="1"/>
    <col min="9" max="16384" width="8.88671875" style="2"/>
  </cols>
  <sheetData>
    <row r="1" spans="1:8" x14ac:dyDescent="0.3">
      <c r="A1" s="12" t="s">
        <v>346</v>
      </c>
    </row>
    <row r="3" spans="1:8" x14ac:dyDescent="0.3">
      <c r="A3" s="42" t="s">
        <v>343</v>
      </c>
      <c r="B3" s="42" t="s">
        <v>342</v>
      </c>
      <c r="C3" s="41" t="s">
        <v>341</v>
      </c>
      <c r="D3" s="40" t="s">
        <v>340</v>
      </c>
      <c r="E3" s="39" t="s">
        <v>339</v>
      </c>
    </row>
    <row r="4" spans="1:8" x14ac:dyDescent="0.3">
      <c r="A4" s="26">
        <v>1</v>
      </c>
      <c r="B4" s="52">
        <v>1</v>
      </c>
      <c r="C4" s="51">
        <v>2.38</v>
      </c>
      <c r="D4" s="50">
        <v>4650</v>
      </c>
      <c r="E4" s="49">
        <f>C4*D4</f>
        <v>11067</v>
      </c>
    </row>
    <row r="5" spans="1:8" x14ac:dyDescent="0.3">
      <c r="A5" s="26">
        <v>2</v>
      </c>
      <c r="B5" s="52">
        <v>2</v>
      </c>
      <c r="C5" s="51">
        <v>4.53</v>
      </c>
      <c r="D5" s="50">
        <v>4650</v>
      </c>
      <c r="E5" s="49">
        <f>C5*D5</f>
        <v>21064.5</v>
      </c>
    </row>
    <row r="6" spans="1:8" x14ac:dyDescent="0.3">
      <c r="A6" s="26">
        <v>3</v>
      </c>
      <c r="B6" s="52">
        <v>3</v>
      </c>
      <c r="C6" s="51">
        <v>5.05</v>
      </c>
      <c r="D6" s="50">
        <v>4650</v>
      </c>
      <c r="E6" s="49">
        <f>C6*D6</f>
        <v>23482.5</v>
      </c>
    </row>
    <row r="7" spans="1:8" x14ac:dyDescent="0.3">
      <c r="A7" s="26">
        <v>4</v>
      </c>
      <c r="B7" s="52">
        <v>4</v>
      </c>
      <c r="C7" s="51">
        <v>5.05</v>
      </c>
      <c r="D7" s="50">
        <v>4650</v>
      </c>
      <c r="E7" s="49">
        <f>C7*D7</f>
        <v>23482.5</v>
      </c>
    </row>
    <row r="8" spans="1:8" x14ac:dyDescent="0.3">
      <c r="A8" s="26">
        <v>5</v>
      </c>
      <c r="B8" s="52">
        <v>5</v>
      </c>
      <c r="C8" s="51">
        <v>4.54</v>
      </c>
      <c r="D8" s="50">
        <v>4650</v>
      </c>
      <c r="E8" s="49">
        <f>C8*D8</f>
        <v>21111</v>
      </c>
    </row>
    <row r="9" spans="1:8" x14ac:dyDescent="0.3">
      <c r="A9" s="26">
        <v>6</v>
      </c>
      <c r="B9" s="52">
        <v>6</v>
      </c>
      <c r="C9" s="51">
        <v>2.97</v>
      </c>
      <c r="D9" s="50">
        <v>4650</v>
      </c>
      <c r="E9" s="49">
        <f>C9*D9</f>
        <v>13810.5</v>
      </c>
    </row>
    <row r="10" spans="1:8" x14ac:dyDescent="0.3">
      <c r="A10" s="26">
        <v>7</v>
      </c>
      <c r="B10" s="52">
        <v>7</v>
      </c>
      <c r="C10" s="51">
        <v>3.16</v>
      </c>
      <c r="D10" s="50">
        <v>4650</v>
      </c>
      <c r="E10" s="49">
        <f>C10*D10</f>
        <v>14694</v>
      </c>
    </row>
    <row r="11" spans="1:8" x14ac:dyDescent="0.3">
      <c r="A11" s="26">
        <v>8</v>
      </c>
      <c r="B11" s="52">
        <v>8</v>
      </c>
      <c r="C11" s="51">
        <v>3.67</v>
      </c>
      <c r="D11" s="50">
        <v>4650</v>
      </c>
      <c r="E11" s="49">
        <f>C11*D11</f>
        <v>17065.5</v>
      </c>
    </row>
    <row r="12" spans="1:8" x14ac:dyDescent="0.3">
      <c r="A12" s="26">
        <v>9</v>
      </c>
      <c r="B12" s="52">
        <v>9</v>
      </c>
      <c r="C12" s="51">
        <v>3.16</v>
      </c>
      <c r="D12" s="50">
        <v>4650</v>
      </c>
      <c r="E12" s="49">
        <f>C12*D12</f>
        <v>14694</v>
      </c>
      <c r="F12" s="15"/>
      <c r="G12" s="15" t="s">
        <v>345</v>
      </c>
      <c r="H12" s="21">
        <f>SUM(E4:E12)</f>
        <v>160471.5</v>
      </c>
    </row>
    <row r="13" spans="1:8" x14ac:dyDescent="0.3">
      <c r="B13" s="48"/>
      <c r="C13" s="13">
        <f>SUM(C4:C12)</f>
        <v>34.510000000000005</v>
      </c>
      <c r="D13" s="20"/>
      <c r="E13" s="18">
        <f>SUM(E4:E12)</f>
        <v>160471.5</v>
      </c>
      <c r="F13" s="15"/>
      <c r="G13" s="15"/>
      <c r="H13" s="6"/>
    </row>
    <row r="14" spans="1:8" x14ac:dyDescent="0.3">
      <c r="B14" s="48"/>
      <c r="C14" s="13"/>
      <c r="D14" s="20"/>
      <c r="E14" s="18"/>
      <c r="F14" s="15"/>
      <c r="G14" s="15"/>
      <c r="H14" s="6"/>
    </row>
    <row r="15" spans="1:8" x14ac:dyDescent="0.3">
      <c r="A15" s="12" t="s">
        <v>344</v>
      </c>
      <c r="B15" s="48"/>
      <c r="C15" s="13"/>
      <c r="D15" s="20"/>
      <c r="E15" s="18"/>
      <c r="F15" s="15"/>
      <c r="G15" s="15"/>
      <c r="H15" s="6"/>
    </row>
    <row r="16" spans="1:8" x14ac:dyDescent="0.3">
      <c r="B16" s="48"/>
      <c r="C16" s="47"/>
      <c r="D16" s="46"/>
      <c r="E16" s="45"/>
      <c r="F16" s="15"/>
      <c r="G16" s="15"/>
      <c r="H16" s="6"/>
    </row>
    <row r="17" spans="1:8" x14ac:dyDescent="0.3">
      <c r="A17" s="42" t="s">
        <v>343</v>
      </c>
      <c r="B17" s="42" t="s">
        <v>342</v>
      </c>
      <c r="C17" s="41" t="s">
        <v>341</v>
      </c>
      <c r="D17" s="40" t="s">
        <v>340</v>
      </c>
      <c r="E17" s="39" t="s">
        <v>339</v>
      </c>
      <c r="F17" s="15"/>
      <c r="G17" s="15"/>
      <c r="H17" s="6"/>
    </row>
    <row r="18" spans="1:8" x14ac:dyDescent="0.3">
      <c r="A18" s="26">
        <v>10</v>
      </c>
      <c r="B18" s="44">
        <v>10</v>
      </c>
      <c r="C18" s="43">
        <v>2.21</v>
      </c>
      <c r="D18" s="36">
        <v>5550</v>
      </c>
      <c r="E18" s="35">
        <f>C18*D18</f>
        <v>12265.5</v>
      </c>
    </row>
    <row r="19" spans="1:8" x14ac:dyDescent="0.3">
      <c r="A19" s="26">
        <v>11</v>
      </c>
      <c r="B19" s="44">
        <v>11</v>
      </c>
      <c r="C19" s="43">
        <v>2.39</v>
      </c>
      <c r="D19" s="36">
        <v>5550</v>
      </c>
      <c r="E19" s="35">
        <f>C19*D19</f>
        <v>13264.5</v>
      </c>
    </row>
    <row r="20" spans="1:8" x14ac:dyDescent="0.3">
      <c r="A20" s="26">
        <v>12</v>
      </c>
      <c r="B20" s="44">
        <v>12</v>
      </c>
      <c r="C20" s="43">
        <v>2.42</v>
      </c>
      <c r="D20" s="36">
        <v>5550</v>
      </c>
      <c r="E20" s="35">
        <f>C20*D20</f>
        <v>13431</v>
      </c>
    </row>
    <row r="21" spans="1:8" x14ac:dyDescent="0.3">
      <c r="A21" s="26">
        <v>13</v>
      </c>
      <c r="B21" s="44">
        <v>13</v>
      </c>
      <c r="C21" s="43">
        <v>2.38</v>
      </c>
      <c r="D21" s="36">
        <v>5550</v>
      </c>
      <c r="E21" s="35">
        <f>C21*D21</f>
        <v>13209</v>
      </c>
    </row>
    <row r="22" spans="1:8" x14ac:dyDescent="0.3">
      <c r="A22" s="26">
        <v>14</v>
      </c>
      <c r="B22" s="44">
        <v>14</v>
      </c>
      <c r="C22" s="43">
        <v>2.4500000000000002</v>
      </c>
      <c r="D22" s="36">
        <v>5550</v>
      </c>
      <c r="E22" s="35">
        <f>C22*D22</f>
        <v>13597.500000000002</v>
      </c>
    </row>
    <row r="23" spans="1:8" x14ac:dyDescent="0.3">
      <c r="A23" s="26">
        <v>15</v>
      </c>
      <c r="B23" s="44">
        <v>15</v>
      </c>
      <c r="C23" s="43">
        <v>2.3199999999999998</v>
      </c>
      <c r="D23" s="36">
        <v>5550</v>
      </c>
      <c r="E23" s="35">
        <f>C23*D23</f>
        <v>12876</v>
      </c>
    </row>
    <row r="24" spans="1:8" x14ac:dyDescent="0.3">
      <c r="A24" s="26">
        <v>16</v>
      </c>
      <c r="B24" s="44">
        <v>16</v>
      </c>
      <c r="C24" s="43">
        <v>2.82</v>
      </c>
      <c r="D24" s="36">
        <v>5550</v>
      </c>
      <c r="E24" s="35">
        <f>C24*D24</f>
        <v>15651</v>
      </c>
    </row>
    <row r="25" spans="1:8" x14ac:dyDescent="0.3">
      <c r="A25" s="26">
        <v>17</v>
      </c>
      <c r="B25" s="44">
        <v>17</v>
      </c>
      <c r="C25" s="43">
        <v>5.26</v>
      </c>
      <c r="D25" s="36">
        <v>5550</v>
      </c>
      <c r="E25" s="35">
        <f>C25*D25</f>
        <v>29193</v>
      </c>
    </row>
    <row r="26" spans="1:8" x14ac:dyDescent="0.3">
      <c r="A26" s="26">
        <v>18</v>
      </c>
      <c r="B26" s="34">
        <v>18</v>
      </c>
      <c r="C26" s="33">
        <v>2.21</v>
      </c>
      <c r="D26" s="32">
        <v>5550</v>
      </c>
      <c r="E26" s="31">
        <f>C26*D26</f>
        <v>12265.5</v>
      </c>
    </row>
    <row r="27" spans="1:8" x14ac:dyDescent="0.3">
      <c r="A27" s="26">
        <v>19</v>
      </c>
      <c r="B27" s="34">
        <v>19</v>
      </c>
      <c r="C27" s="33">
        <v>2.39</v>
      </c>
      <c r="D27" s="32">
        <v>5550</v>
      </c>
      <c r="E27" s="31">
        <f>C27*D27</f>
        <v>13264.5</v>
      </c>
    </row>
    <row r="28" spans="1:8" x14ac:dyDescent="0.3">
      <c r="A28" s="26">
        <v>20</v>
      </c>
      <c r="B28" s="34">
        <v>20</v>
      </c>
      <c r="C28" s="33">
        <v>2.42</v>
      </c>
      <c r="D28" s="32">
        <v>5550</v>
      </c>
      <c r="E28" s="31">
        <f>C28*D28</f>
        <v>13431</v>
      </c>
    </row>
    <row r="29" spans="1:8" x14ac:dyDescent="0.3">
      <c r="A29" s="26">
        <v>21</v>
      </c>
      <c r="B29" s="34">
        <v>21</v>
      </c>
      <c r="C29" s="33">
        <v>2.38</v>
      </c>
      <c r="D29" s="32">
        <v>5550</v>
      </c>
      <c r="E29" s="31">
        <f>C29*D29</f>
        <v>13209</v>
      </c>
    </row>
    <row r="30" spans="1:8" x14ac:dyDescent="0.3">
      <c r="A30" s="26">
        <v>22</v>
      </c>
      <c r="B30" s="34">
        <v>22</v>
      </c>
      <c r="C30" s="33">
        <v>2.4500000000000002</v>
      </c>
      <c r="D30" s="32">
        <v>5550</v>
      </c>
      <c r="E30" s="31">
        <f>C30*D30</f>
        <v>13597.500000000002</v>
      </c>
    </row>
    <row r="31" spans="1:8" x14ac:dyDescent="0.3">
      <c r="A31" s="26">
        <v>23</v>
      </c>
      <c r="B31" s="34">
        <v>23</v>
      </c>
      <c r="C31" s="33">
        <v>2.3199999999999998</v>
      </c>
      <c r="D31" s="32">
        <v>5550</v>
      </c>
      <c r="E31" s="31">
        <f>C31*D31</f>
        <v>12876</v>
      </c>
    </row>
    <row r="32" spans="1:8" x14ac:dyDescent="0.3">
      <c r="A32" s="26">
        <v>24</v>
      </c>
      <c r="B32" s="34">
        <v>24</v>
      </c>
      <c r="C32" s="33">
        <v>2.82</v>
      </c>
      <c r="D32" s="32">
        <v>5550</v>
      </c>
      <c r="E32" s="31">
        <f>C32*D32</f>
        <v>15651</v>
      </c>
    </row>
    <row r="33" spans="1:5" x14ac:dyDescent="0.3">
      <c r="A33" s="26">
        <v>25</v>
      </c>
      <c r="B33" s="34">
        <v>25</v>
      </c>
      <c r="C33" s="33">
        <v>5.26</v>
      </c>
      <c r="D33" s="32">
        <v>5550</v>
      </c>
      <c r="E33" s="31">
        <f>C33*D33</f>
        <v>29193</v>
      </c>
    </row>
    <row r="34" spans="1:5" x14ac:dyDescent="0.3">
      <c r="A34" s="26">
        <v>26</v>
      </c>
      <c r="B34" s="30">
        <v>27</v>
      </c>
      <c r="C34" s="29">
        <v>2.2000000000000002</v>
      </c>
      <c r="D34" s="28">
        <v>5550</v>
      </c>
      <c r="E34" s="27">
        <f>C34*D34</f>
        <v>12210.000000000002</v>
      </c>
    </row>
    <row r="35" spans="1:5" x14ac:dyDescent="0.3">
      <c r="A35" s="26">
        <v>27</v>
      </c>
      <c r="B35" s="30">
        <v>28</v>
      </c>
      <c r="C35" s="29">
        <v>2.39</v>
      </c>
      <c r="D35" s="28">
        <v>5550</v>
      </c>
      <c r="E35" s="27">
        <f>C35*D35</f>
        <v>13264.5</v>
      </c>
    </row>
    <row r="36" spans="1:5" x14ac:dyDescent="0.3">
      <c r="A36" s="26">
        <v>28</v>
      </c>
      <c r="B36" s="30">
        <v>29</v>
      </c>
      <c r="C36" s="29">
        <v>2.41</v>
      </c>
      <c r="D36" s="28">
        <v>5550</v>
      </c>
      <c r="E36" s="27">
        <f>C36*D36</f>
        <v>13375.5</v>
      </c>
    </row>
    <row r="37" spans="1:5" x14ac:dyDescent="0.3">
      <c r="A37" s="26">
        <v>29</v>
      </c>
      <c r="B37" s="30">
        <v>30</v>
      </c>
      <c r="C37" s="29">
        <v>2.38</v>
      </c>
      <c r="D37" s="28">
        <v>5550</v>
      </c>
      <c r="E37" s="27">
        <f>C37*D37</f>
        <v>13209</v>
      </c>
    </row>
    <row r="38" spans="1:5" x14ac:dyDescent="0.3">
      <c r="A38" s="26">
        <v>30</v>
      </c>
      <c r="B38" s="30">
        <v>31</v>
      </c>
      <c r="C38" s="29">
        <v>2.4500000000000002</v>
      </c>
      <c r="D38" s="28">
        <v>5550</v>
      </c>
      <c r="E38" s="27">
        <f>C38*D38</f>
        <v>13597.500000000002</v>
      </c>
    </row>
    <row r="39" spans="1:5" x14ac:dyDescent="0.3">
      <c r="A39" s="26">
        <v>31</v>
      </c>
      <c r="B39" s="30">
        <v>32</v>
      </c>
      <c r="C39" s="29">
        <v>2.3199999999999998</v>
      </c>
      <c r="D39" s="28">
        <v>5550</v>
      </c>
      <c r="E39" s="27">
        <f>C39*D39</f>
        <v>12876</v>
      </c>
    </row>
    <row r="40" spans="1:5" x14ac:dyDescent="0.3">
      <c r="A40" s="26">
        <v>32</v>
      </c>
      <c r="B40" s="30">
        <v>33</v>
      </c>
      <c r="C40" s="29">
        <v>2.82</v>
      </c>
      <c r="D40" s="28">
        <v>5550</v>
      </c>
      <c r="E40" s="27">
        <f>C40*D40</f>
        <v>15651</v>
      </c>
    </row>
    <row r="41" spans="1:5" x14ac:dyDescent="0.3">
      <c r="A41" s="26">
        <v>33</v>
      </c>
      <c r="B41" s="30">
        <v>34</v>
      </c>
      <c r="C41" s="29">
        <v>5.26</v>
      </c>
      <c r="D41" s="28">
        <v>5550</v>
      </c>
      <c r="E41" s="27">
        <f>C41*D41</f>
        <v>29193</v>
      </c>
    </row>
    <row r="42" spans="1:5" x14ac:dyDescent="0.3">
      <c r="A42" s="26">
        <v>34</v>
      </c>
      <c r="B42" s="25">
        <v>36</v>
      </c>
      <c r="C42" s="24">
        <v>2.21</v>
      </c>
      <c r="D42" s="23">
        <v>5550</v>
      </c>
      <c r="E42" s="22">
        <f>C42*D42</f>
        <v>12265.5</v>
      </c>
    </row>
    <row r="43" spans="1:5" x14ac:dyDescent="0.3">
      <c r="A43" s="26">
        <v>35</v>
      </c>
      <c r="B43" s="25">
        <v>37</v>
      </c>
      <c r="C43" s="24">
        <v>2.39</v>
      </c>
      <c r="D43" s="23">
        <v>5550</v>
      </c>
      <c r="E43" s="22">
        <f>C43*D43</f>
        <v>13264.5</v>
      </c>
    </row>
    <row r="44" spans="1:5" x14ac:dyDescent="0.3">
      <c r="A44" s="26">
        <v>36</v>
      </c>
      <c r="B44" s="25">
        <v>38</v>
      </c>
      <c r="C44" s="24">
        <v>2.42</v>
      </c>
      <c r="D44" s="23">
        <v>5550</v>
      </c>
      <c r="E44" s="22">
        <f>C44*D44</f>
        <v>13431</v>
      </c>
    </row>
    <row r="45" spans="1:5" x14ac:dyDescent="0.3">
      <c r="A45" s="26">
        <v>37</v>
      </c>
      <c r="B45" s="25">
        <v>39</v>
      </c>
      <c r="C45" s="24">
        <v>2.38</v>
      </c>
      <c r="D45" s="23">
        <v>5550</v>
      </c>
      <c r="E45" s="22">
        <f>C45*D45</f>
        <v>13209</v>
      </c>
    </row>
    <row r="46" spans="1:5" x14ac:dyDescent="0.3">
      <c r="A46" s="26">
        <v>38</v>
      </c>
      <c r="B46" s="25">
        <v>40</v>
      </c>
      <c r="C46" s="24">
        <v>2.4500000000000002</v>
      </c>
      <c r="D46" s="23">
        <v>5550</v>
      </c>
      <c r="E46" s="22">
        <f>C46*D46</f>
        <v>13597.500000000002</v>
      </c>
    </row>
    <row r="47" spans="1:5" x14ac:dyDescent="0.3">
      <c r="A47" s="26">
        <v>39</v>
      </c>
      <c r="B47" s="25">
        <v>41</v>
      </c>
      <c r="C47" s="24">
        <v>2.3199999999999998</v>
      </c>
      <c r="D47" s="23">
        <v>5550</v>
      </c>
      <c r="E47" s="22">
        <f>C47*D47</f>
        <v>12876</v>
      </c>
    </row>
    <row r="48" spans="1:5" x14ac:dyDescent="0.3">
      <c r="A48" s="26">
        <v>40</v>
      </c>
      <c r="B48" s="25">
        <v>42</v>
      </c>
      <c r="C48" s="24">
        <v>2.82</v>
      </c>
      <c r="D48" s="23">
        <v>5550</v>
      </c>
      <c r="E48" s="22">
        <f>C48*D48</f>
        <v>15651</v>
      </c>
    </row>
    <row r="49" spans="1:8" x14ac:dyDescent="0.3">
      <c r="A49" s="26">
        <v>41</v>
      </c>
      <c r="B49" s="25">
        <v>43</v>
      </c>
      <c r="C49" s="24">
        <v>5.26</v>
      </c>
      <c r="D49" s="23">
        <v>5550</v>
      </c>
      <c r="E49" s="22">
        <f>C49*D49</f>
        <v>29193</v>
      </c>
    </row>
    <row r="50" spans="1:8" x14ac:dyDescent="0.3">
      <c r="B50" s="4"/>
      <c r="C50" s="13"/>
      <c r="D50" s="20"/>
      <c r="E50" s="18"/>
    </row>
    <row r="52" spans="1:8" x14ac:dyDescent="0.3">
      <c r="A52" s="42" t="s">
        <v>343</v>
      </c>
      <c r="B52" s="42" t="s">
        <v>342</v>
      </c>
      <c r="C52" s="41" t="s">
        <v>341</v>
      </c>
      <c r="D52" s="40" t="s">
        <v>340</v>
      </c>
      <c r="E52" s="39" t="s">
        <v>339</v>
      </c>
    </row>
    <row r="53" spans="1:8" x14ac:dyDescent="0.3">
      <c r="A53" s="26"/>
      <c r="B53" s="38" t="s">
        <v>338</v>
      </c>
      <c r="C53" s="37">
        <v>0</v>
      </c>
      <c r="D53" s="36">
        <v>5550</v>
      </c>
      <c r="E53" s="35">
        <f>C53*D53</f>
        <v>0</v>
      </c>
    </row>
    <row r="54" spans="1:8" x14ac:dyDescent="0.3">
      <c r="A54" s="26">
        <v>42</v>
      </c>
      <c r="B54" s="34">
        <v>26</v>
      </c>
      <c r="C54" s="33">
        <v>2.4900000000000002</v>
      </c>
      <c r="D54" s="32">
        <v>5550</v>
      </c>
      <c r="E54" s="31">
        <f>C54*D54</f>
        <v>13819.500000000002</v>
      </c>
    </row>
    <row r="55" spans="1:8" x14ac:dyDescent="0.3">
      <c r="A55" s="26">
        <v>43</v>
      </c>
      <c r="B55" s="30">
        <v>35</v>
      </c>
      <c r="C55" s="29">
        <v>2.4900000000000002</v>
      </c>
      <c r="D55" s="28">
        <v>5550</v>
      </c>
      <c r="E55" s="27">
        <f>C55*D55</f>
        <v>13819.500000000002</v>
      </c>
    </row>
    <row r="56" spans="1:8" x14ac:dyDescent="0.3">
      <c r="A56" s="26">
        <v>44</v>
      </c>
      <c r="B56" s="25">
        <v>44</v>
      </c>
      <c r="C56" s="24">
        <v>2.4900000000000002</v>
      </c>
      <c r="D56" s="23">
        <v>5550</v>
      </c>
      <c r="E56" s="22">
        <f>C56*D56</f>
        <v>13819.500000000002</v>
      </c>
      <c r="F56" s="15"/>
      <c r="G56" s="15"/>
      <c r="H56" s="21"/>
    </row>
    <row r="57" spans="1:8" x14ac:dyDescent="0.3">
      <c r="B57" s="4"/>
      <c r="C57" s="13"/>
      <c r="D57" s="20"/>
      <c r="E57" s="18"/>
    </row>
    <row r="59" spans="1:8" x14ac:dyDescent="0.3">
      <c r="B59" s="19"/>
      <c r="C59" s="13"/>
      <c r="D59" s="20"/>
      <c r="E59" s="18"/>
    </row>
    <row r="61" spans="1:8" x14ac:dyDescent="0.3">
      <c r="B61" s="19"/>
      <c r="C61" s="13"/>
      <c r="E61" s="18"/>
    </row>
  </sheetData>
  <pageMargins left="0.7" right="0.7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8BA45-8BD3-4E72-85A8-135144143B62}">
  <dimension ref="A1:H71"/>
  <sheetViews>
    <sheetView tabSelected="1" view="pageBreakPreview" zoomScaleNormal="100" zoomScaleSheetLayoutView="100" workbookViewId="0">
      <selection activeCell="H18" sqref="H18"/>
    </sheetView>
  </sheetViews>
  <sheetFormatPr defaultRowHeight="13.2" x14ac:dyDescent="0.3"/>
  <cols>
    <col min="1" max="1" width="8.88671875" style="4"/>
    <col min="2" max="2" width="18.6640625" style="4" customWidth="1"/>
    <col min="3" max="3" width="17" style="53" bestFit="1" customWidth="1"/>
    <col min="4" max="4" width="11.6640625" style="20" customWidth="1"/>
    <col min="5" max="5" width="16.44140625" style="17" customWidth="1"/>
    <col min="6" max="6" width="1.77734375" style="2" customWidth="1"/>
    <col min="7" max="7" width="17.44140625" style="2" bestFit="1" customWidth="1"/>
    <col min="8" max="8" width="13.77734375" style="2" bestFit="1" customWidth="1"/>
    <col min="9" max="16384" width="8.88671875" style="2"/>
  </cols>
  <sheetData>
    <row r="1" spans="1:5" x14ac:dyDescent="0.3">
      <c r="A1" s="12" t="s">
        <v>350</v>
      </c>
    </row>
    <row r="3" spans="1:5" s="12" customFormat="1" x14ac:dyDescent="0.3">
      <c r="A3" s="42" t="s">
        <v>0</v>
      </c>
      <c r="B3" s="42" t="s">
        <v>342</v>
      </c>
      <c r="C3" s="41" t="s">
        <v>349</v>
      </c>
      <c r="D3" s="40" t="s">
        <v>340</v>
      </c>
      <c r="E3" s="42" t="s">
        <v>339</v>
      </c>
    </row>
    <row r="4" spans="1:5" x14ac:dyDescent="0.3">
      <c r="A4" s="58">
        <v>1</v>
      </c>
      <c r="B4" s="52">
        <v>1</v>
      </c>
      <c r="C4" s="51">
        <v>1.89</v>
      </c>
      <c r="D4" s="50">
        <v>4650</v>
      </c>
      <c r="E4" s="49">
        <f>C4*D4</f>
        <v>8788.5</v>
      </c>
    </row>
    <row r="5" spans="1:5" x14ac:dyDescent="0.3">
      <c r="A5" s="58">
        <v>2</v>
      </c>
      <c r="B5" s="52">
        <v>2</v>
      </c>
      <c r="C5" s="51">
        <v>2.17</v>
      </c>
      <c r="D5" s="50">
        <v>4650</v>
      </c>
      <c r="E5" s="49">
        <f>C5*D5</f>
        <v>10090.5</v>
      </c>
    </row>
    <row r="6" spans="1:5" x14ac:dyDescent="0.3">
      <c r="A6" s="58">
        <v>3</v>
      </c>
      <c r="B6" s="52">
        <v>3</v>
      </c>
      <c r="C6" s="51">
        <v>2.34</v>
      </c>
      <c r="D6" s="50">
        <v>4650</v>
      </c>
      <c r="E6" s="49">
        <f>C6*D6</f>
        <v>10881</v>
      </c>
    </row>
    <row r="7" spans="1:5" x14ac:dyDescent="0.3">
      <c r="A7" s="58">
        <v>4</v>
      </c>
      <c r="B7" s="52">
        <v>4</v>
      </c>
      <c r="C7" s="51">
        <v>2.42</v>
      </c>
      <c r="D7" s="50">
        <v>4650</v>
      </c>
      <c r="E7" s="49">
        <f>C7*D7</f>
        <v>11253</v>
      </c>
    </row>
    <row r="8" spans="1:5" x14ac:dyDescent="0.3">
      <c r="A8" s="58">
        <v>5</v>
      </c>
      <c r="B8" s="52">
        <v>5</v>
      </c>
      <c r="C8" s="51">
        <v>3.47</v>
      </c>
      <c r="D8" s="50">
        <v>4650</v>
      </c>
      <c r="E8" s="49">
        <f>C8*D8</f>
        <v>16135.5</v>
      </c>
    </row>
    <row r="9" spans="1:5" x14ac:dyDescent="0.3">
      <c r="A9" s="58">
        <v>6</v>
      </c>
      <c r="B9" s="52">
        <v>6</v>
      </c>
      <c r="C9" s="51">
        <v>1.79</v>
      </c>
      <c r="D9" s="50">
        <v>4650</v>
      </c>
      <c r="E9" s="49">
        <f>C9*D9</f>
        <v>8323.5</v>
      </c>
    </row>
    <row r="10" spans="1:5" x14ac:dyDescent="0.3">
      <c r="A10" s="58">
        <v>7</v>
      </c>
      <c r="B10" s="52">
        <v>7</v>
      </c>
      <c r="C10" s="51">
        <v>2.08</v>
      </c>
      <c r="D10" s="50">
        <v>4650</v>
      </c>
      <c r="E10" s="49">
        <f>C10*D10</f>
        <v>9672</v>
      </c>
    </row>
    <row r="11" spans="1:5" x14ac:dyDescent="0.3">
      <c r="A11" s="58">
        <v>8</v>
      </c>
      <c r="B11" s="52">
        <v>8</v>
      </c>
      <c r="C11" s="51">
        <v>2.65</v>
      </c>
      <c r="D11" s="50">
        <v>4650</v>
      </c>
      <c r="E11" s="49">
        <f>C11*D11</f>
        <v>12322.5</v>
      </c>
    </row>
    <row r="12" spans="1:5" x14ac:dyDescent="0.3">
      <c r="A12" s="58">
        <v>9</v>
      </c>
      <c r="B12" s="52">
        <v>9</v>
      </c>
      <c r="C12" s="51">
        <v>3.58</v>
      </c>
      <c r="D12" s="50">
        <v>4650</v>
      </c>
      <c r="E12" s="49">
        <f>C12*D12</f>
        <v>16647</v>
      </c>
    </row>
    <row r="13" spans="1:5" x14ac:dyDescent="0.3">
      <c r="A13" s="58">
        <v>10</v>
      </c>
      <c r="B13" s="52">
        <v>10</v>
      </c>
      <c r="C13" s="51">
        <v>1.97</v>
      </c>
      <c r="D13" s="50">
        <v>4650</v>
      </c>
      <c r="E13" s="49">
        <f>C13*D13</f>
        <v>9160.5</v>
      </c>
    </row>
    <row r="14" spans="1:5" x14ac:dyDescent="0.3">
      <c r="A14" s="58">
        <v>11</v>
      </c>
      <c r="B14" s="52">
        <v>11</v>
      </c>
      <c r="C14" s="51">
        <v>1.99</v>
      </c>
      <c r="D14" s="50">
        <v>4650</v>
      </c>
      <c r="E14" s="49">
        <f>C14*D14</f>
        <v>9253.5</v>
      </c>
    </row>
    <row r="15" spans="1:5" x14ac:dyDescent="0.3">
      <c r="A15" s="58">
        <v>12</v>
      </c>
      <c r="B15" s="52">
        <v>12</v>
      </c>
      <c r="C15" s="51">
        <v>3.23</v>
      </c>
      <c r="D15" s="50">
        <v>4650</v>
      </c>
      <c r="E15" s="49">
        <f>C15*D15</f>
        <v>15019.5</v>
      </c>
    </row>
    <row r="16" spans="1:5" x14ac:dyDescent="0.3">
      <c r="A16" s="58">
        <v>13</v>
      </c>
      <c r="B16" s="52">
        <v>13</v>
      </c>
      <c r="C16" s="51">
        <v>3.72</v>
      </c>
      <c r="D16" s="50">
        <v>4650</v>
      </c>
      <c r="E16" s="49">
        <f>C16*D16</f>
        <v>17298</v>
      </c>
    </row>
    <row r="17" spans="1:8" x14ac:dyDescent="0.3">
      <c r="A17" s="58">
        <v>14</v>
      </c>
      <c r="B17" s="52">
        <v>14</v>
      </c>
      <c r="C17" s="51">
        <v>3.73</v>
      </c>
      <c r="D17" s="50">
        <v>4650</v>
      </c>
      <c r="E17" s="49">
        <f>C17*D17</f>
        <v>17344.5</v>
      </c>
    </row>
    <row r="18" spans="1:8" x14ac:dyDescent="0.3">
      <c r="A18" s="58">
        <v>15</v>
      </c>
      <c r="B18" s="52">
        <v>15</v>
      </c>
      <c r="C18" s="51">
        <v>4.4000000000000004</v>
      </c>
      <c r="D18" s="50">
        <v>4650</v>
      </c>
      <c r="E18" s="49">
        <f>C18*D18</f>
        <v>20460</v>
      </c>
      <c r="F18" s="15"/>
      <c r="G18" s="15"/>
      <c r="H18" s="21"/>
    </row>
    <row r="19" spans="1:8" x14ac:dyDescent="0.3">
      <c r="A19" s="48"/>
      <c r="B19" s="48"/>
      <c r="C19" s="13"/>
      <c r="E19" s="18"/>
      <c r="F19" s="15"/>
      <c r="G19" s="15"/>
      <c r="H19" s="21"/>
    </row>
    <row r="20" spans="1:8" x14ac:dyDescent="0.3">
      <c r="A20" s="48"/>
      <c r="B20" s="48"/>
      <c r="C20" s="13"/>
      <c r="E20" s="18"/>
      <c r="F20" s="15"/>
      <c r="G20" s="15"/>
      <c r="H20" s="21"/>
    </row>
    <row r="21" spans="1:8" x14ac:dyDescent="0.3">
      <c r="A21" s="12" t="s">
        <v>348</v>
      </c>
      <c r="B21" s="48"/>
      <c r="C21" s="13"/>
      <c r="E21" s="18"/>
      <c r="F21" s="15"/>
      <c r="G21" s="15"/>
      <c r="H21" s="21"/>
    </row>
    <row r="22" spans="1:8" x14ac:dyDescent="0.3">
      <c r="A22" s="48"/>
      <c r="B22" s="48"/>
      <c r="C22" s="13"/>
      <c r="E22" s="18"/>
      <c r="F22" s="15"/>
      <c r="G22" s="15"/>
      <c r="H22" s="21"/>
    </row>
    <row r="23" spans="1:8" x14ac:dyDescent="0.3">
      <c r="A23" s="42" t="s">
        <v>0</v>
      </c>
      <c r="B23" s="42" t="s">
        <v>342</v>
      </c>
      <c r="C23" s="41" t="s">
        <v>341</v>
      </c>
      <c r="D23" s="40" t="s">
        <v>340</v>
      </c>
      <c r="E23" s="42" t="s">
        <v>339</v>
      </c>
      <c r="F23" s="15"/>
      <c r="G23" s="15"/>
      <c r="H23" s="21"/>
    </row>
    <row r="24" spans="1:8" x14ac:dyDescent="0.3">
      <c r="A24" s="58">
        <v>16</v>
      </c>
      <c r="B24" s="44">
        <v>16</v>
      </c>
      <c r="C24" s="43">
        <v>1.6</v>
      </c>
      <c r="D24" s="36">
        <v>5550</v>
      </c>
      <c r="E24" s="35">
        <f>C24*D24</f>
        <v>8880</v>
      </c>
    </row>
    <row r="25" spans="1:8" x14ac:dyDescent="0.3">
      <c r="A25" s="58">
        <v>17</v>
      </c>
      <c r="B25" s="44">
        <v>17</v>
      </c>
      <c r="C25" s="43">
        <v>1.72</v>
      </c>
      <c r="D25" s="36">
        <v>5550</v>
      </c>
      <c r="E25" s="35">
        <f>C25*D25</f>
        <v>9546</v>
      </c>
    </row>
    <row r="26" spans="1:8" x14ac:dyDescent="0.3">
      <c r="A26" s="58">
        <v>18</v>
      </c>
      <c r="B26" s="44">
        <v>18</v>
      </c>
      <c r="C26" s="43">
        <v>1.74</v>
      </c>
      <c r="D26" s="36">
        <v>5550</v>
      </c>
      <c r="E26" s="35">
        <f>C26*D26</f>
        <v>9657</v>
      </c>
    </row>
    <row r="27" spans="1:8" x14ac:dyDescent="0.3">
      <c r="A27" s="58">
        <v>19</v>
      </c>
      <c r="B27" s="44">
        <v>19</v>
      </c>
      <c r="C27" s="43">
        <v>2.21</v>
      </c>
      <c r="D27" s="36">
        <v>5550</v>
      </c>
      <c r="E27" s="35">
        <f>C27*D27</f>
        <v>12265.5</v>
      </c>
    </row>
    <row r="28" spans="1:8" x14ac:dyDescent="0.3">
      <c r="A28" s="58">
        <v>20</v>
      </c>
      <c r="B28" s="44">
        <v>20</v>
      </c>
      <c r="C28" s="43">
        <v>2.34</v>
      </c>
      <c r="D28" s="36">
        <v>5550</v>
      </c>
      <c r="E28" s="35">
        <f>C28*D28</f>
        <v>12987</v>
      </c>
    </row>
    <row r="29" spans="1:8" x14ac:dyDescent="0.3">
      <c r="A29" s="58">
        <v>21</v>
      </c>
      <c r="B29" s="44">
        <v>21</v>
      </c>
      <c r="C29" s="43">
        <v>2.12</v>
      </c>
      <c r="D29" s="36">
        <v>5550</v>
      </c>
      <c r="E29" s="35">
        <f>C29*D29</f>
        <v>11766</v>
      </c>
    </row>
    <row r="30" spans="1:8" x14ac:dyDescent="0.3">
      <c r="A30" s="58">
        <v>22</v>
      </c>
      <c r="B30" s="44">
        <v>22</v>
      </c>
      <c r="C30" s="43">
        <v>1.64</v>
      </c>
      <c r="D30" s="36">
        <v>5550</v>
      </c>
      <c r="E30" s="35">
        <f>C30*D30</f>
        <v>9102</v>
      </c>
    </row>
    <row r="31" spans="1:8" x14ac:dyDescent="0.3">
      <c r="A31" s="58">
        <v>23</v>
      </c>
      <c r="B31" s="34">
        <v>26</v>
      </c>
      <c r="C31" s="33">
        <v>1.6</v>
      </c>
      <c r="D31" s="32">
        <v>5550</v>
      </c>
      <c r="E31" s="31">
        <f>C31*D31</f>
        <v>8880</v>
      </c>
    </row>
    <row r="32" spans="1:8" x14ac:dyDescent="0.3">
      <c r="A32" s="58">
        <v>24</v>
      </c>
      <c r="B32" s="34">
        <v>27</v>
      </c>
      <c r="C32" s="33">
        <v>1.72</v>
      </c>
      <c r="D32" s="32">
        <v>5550</v>
      </c>
      <c r="E32" s="31">
        <f>C32*D32</f>
        <v>9546</v>
      </c>
    </row>
    <row r="33" spans="1:5" x14ac:dyDescent="0.3">
      <c r="A33" s="58">
        <v>25</v>
      </c>
      <c r="B33" s="34">
        <v>28</v>
      </c>
      <c r="C33" s="33">
        <v>1.74</v>
      </c>
      <c r="D33" s="32">
        <v>5550</v>
      </c>
      <c r="E33" s="31">
        <f>C33*D33</f>
        <v>9657</v>
      </c>
    </row>
    <row r="34" spans="1:5" x14ac:dyDescent="0.3">
      <c r="A34" s="58">
        <v>26</v>
      </c>
      <c r="B34" s="34">
        <v>29</v>
      </c>
      <c r="C34" s="33">
        <v>2.21</v>
      </c>
      <c r="D34" s="32">
        <v>5550</v>
      </c>
      <c r="E34" s="31">
        <f>C34*D34</f>
        <v>12265.5</v>
      </c>
    </row>
    <row r="35" spans="1:5" x14ac:dyDescent="0.3">
      <c r="A35" s="58">
        <v>27</v>
      </c>
      <c r="B35" s="34">
        <v>30</v>
      </c>
      <c r="C35" s="33">
        <v>2.34</v>
      </c>
      <c r="D35" s="32">
        <v>5550</v>
      </c>
      <c r="E35" s="31">
        <f>C35*D35</f>
        <v>12987</v>
      </c>
    </row>
    <row r="36" spans="1:5" x14ac:dyDescent="0.3">
      <c r="A36" s="58">
        <v>28</v>
      </c>
      <c r="B36" s="34">
        <v>31</v>
      </c>
      <c r="C36" s="33">
        <v>2.12</v>
      </c>
      <c r="D36" s="32">
        <v>5550</v>
      </c>
      <c r="E36" s="31">
        <f>C36*D36</f>
        <v>11766</v>
      </c>
    </row>
    <row r="37" spans="1:5" x14ac:dyDescent="0.3">
      <c r="A37" s="58">
        <v>29</v>
      </c>
      <c r="B37" s="34">
        <v>32</v>
      </c>
      <c r="C37" s="33">
        <v>1.64</v>
      </c>
      <c r="D37" s="32">
        <v>5550</v>
      </c>
      <c r="E37" s="31">
        <f>C37*D37</f>
        <v>9102</v>
      </c>
    </row>
    <row r="38" spans="1:5" x14ac:dyDescent="0.3">
      <c r="A38" s="58">
        <v>30</v>
      </c>
      <c r="B38" s="57">
        <v>36</v>
      </c>
      <c r="C38" s="56">
        <v>1.6</v>
      </c>
      <c r="D38" s="55">
        <v>5550</v>
      </c>
      <c r="E38" s="54">
        <f>C38*D38</f>
        <v>8880</v>
      </c>
    </row>
    <row r="39" spans="1:5" x14ac:dyDescent="0.3">
      <c r="A39" s="58">
        <v>31</v>
      </c>
      <c r="B39" s="57">
        <v>37</v>
      </c>
      <c r="C39" s="56">
        <v>1.72</v>
      </c>
      <c r="D39" s="55">
        <v>5550</v>
      </c>
      <c r="E39" s="54">
        <f>C39*D39</f>
        <v>9546</v>
      </c>
    </row>
    <row r="40" spans="1:5" x14ac:dyDescent="0.3">
      <c r="A40" s="58">
        <v>32</v>
      </c>
      <c r="B40" s="57">
        <v>38</v>
      </c>
      <c r="C40" s="56">
        <v>1.74</v>
      </c>
      <c r="D40" s="55">
        <v>5550</v>
      </c>
      <c r="E40" s="54">
        <f>C40*D40</f>
        <v>9657</v>
      </c>
    </row>
    <row r="41" spans="1:5" x14ac:dyDescent="0.3">
      <c r="A41" s="58">
        <v>33</v>
      </c>
      <c r="B41" s="57">
        <v>39</v>
      </c>
      <c r="C41" s="56">
        <v>2.21</v>
      </c>
      <c r="D41" s="55">
        <v>5550</v>
      </c>
      <c r="E41" s="54">
        <f>C41*D41</f>
        <v>12265.5</v>
      </c>
    </row>
    <row r="42" spans="1:5" x14ac:dyDescent="0.3">
      <c r="A42" s="58">
        <v>34</v>
      </c>
      <c r="B42" s="57">
        <v>40</v>
      </c>
      <c r="C42" s="56">
        <v>2.34</v>
      </c>
      <c r="D42" s="55">
        <v>5550</v>
      </c>
      <c r="E42" s="54">
        <f>C42*D42</f>
        <v>12987</v>
      </c>
    </row>
    <row r="43" spans="1:5" x14ac:dyDescent="0.3">
      <c r="A43" s="58">
        <v>35</v>
      </c>
      <c r="B43" s="57">
        <v>41</v>
      </c>
      <c r="C43" s="56">
        <v>2.12</v>
      </c>
      <c r="D43" s="55">
        <v>5550</v>
      </c>
      <c r="E43" s="54">
        <f>C43*D43</f>
        <v>11766</v>
      </c>
    </row>
    <row r="44" spans="1:5" x14ac:dyDescent="0.3">
      <c r="A44" s="58">
        <v>36</v>
      </c>
      <c r="B44" s="57">
        <v>42</v>
      </c>
      <c r="C44" s="56">
        <v>1.64</v>
      </c>
      <c r="D44" s="55">
        <v>5550</v>
      </c>
      <c r="E44" s="54">
        <f>C44*D44</f>
        <v>9102</v>
      </c>
    </row>
    <row r="45" spans="1:5" x14ac:dyDescent="0.3">
      <c r="A45" s="58">
        <v>37</v>
      </c>
      <c r="B45" s="25">
        <v>46</v>
      </c>
      <c r="C45" s="24">
        <v>1.6</v>
      </c>
      <c r="D45" s="23">
        <v>5550</v>
      </c>
      <c r="E45" s="22">
        <f>C45*D45</f>
        <v>8880</v>
      </c>
    </row>
    <row r="46" spans="1:5" x14ac:dyDescent="0.3">
      <c r="A46" s="58">
        <v>38</v>
      </c>
      <c r="B46" s="25">
        <v>47</v>
      </c>
      <c r="C46" s="24">
        <v>1.72</v>
      </c>
      <c r="D46" s="23">
        <v>5550</v>
      </c>
      <c r="E46" s="22">
        <f>C46*D46</f>
        <v>9546</v>
      </c>
    </row>
    <row r="47" spans="1:5" x14ac:dyDescent="0.3">
      <c r="A47" s="58">
        <v>39</v>
      </c>
      <c r="B47" s="25">
        <v>48</v>
      </c>
      <c r="C47" s="24">
        <v>1.74</v>
      </c>
      <c r="D47" s="23">
        <v>5550</v>
      </c>
      <c r="E47" s="22">
        <f>C47*D47</f>
        <v>9657</v>
      </c>
    </row>
    <row r="48" spans="1:5" x14ac:dyDescent="0.3">
      <c r="A48" s="58">
        <v>40</v>
      </c>
      <c r="B48" s="25">
        <v>49</v>
      </c>
      <c r="C48" s="24">
        <v>2.21</v>
      </c>
      <c r="D48" s="23">
        <v>5550</v>
      </c>
      <c r="E48" s="22">
        <f>C48*D48</f>
        <v>12265.5</v>
      </c>
    </row>
    <row r="49" spans="1:8" x14ac:dyDescent="0.3">
      <c r="A49" s="58">
        <v>41</v>
      </c>
      <c r="B49" s="25">
        <v>50</v>
      </c>
      <c r="C49" s="24">
        <v>2.34</v>
      </c>
      <c r="D49" s="23">
        <v>5550</v>
      </c>
      <c r="E49" s="22">
        <f>C49*D49</f>
        <v>12987</v>
      </c>
    </row>
    <row r="50" spans="1:8" x14ac:dyDescent="0.3">
      <c r="A50" s="58">
        <v>42</v>
      </c>
      <c r="B50" s="25">
        <v>51</v>
      </c>
      <c r="C50" s="24">
        <v>2.12</v>
      </c>
      <c r="D50" s="23">
        <v>5550</v>
      </c>
      <c r="E50" s="22">
        <f>C50*D50</f>
        <v>11766</v>
      </c>
    </row>
    <row r="51" spans="1:8" x14ac:dyDescent="0.3">
      <c r="A51" s="58">
        <v>43</v>
      </c>
      <c r="B51" s="25">
        <v>52</v>
      </c>
      <c r="C51" s="24">
        <v>1.64</v>
      </c>
      <c r="D51" s="23">
        <v>5550</v>
      </c>
      <c r="E51" s="22">
        <f>C51*D51</f>
        <v>9102</v>
      </c>
    </row>
    <row r="52" spans="1:8" x14ac:dyDescent="0.3">
      <c r="C52" s="13"/>
      <c r="E52" s="18"/>
      <c r="H52" s="6"/>
    </row>
    <row r="53" spans="1:8" x14ac:dyDescent="0.3">
      <c r="C53" s="13"/>
      <c r="E53" s="18"/>
    </row>
    <row r="54" spans="1:8" x14ac:dyDescent="0.3">
      <c r="A54" s="42" t="s">
        <v>0</v>
      </c>
      <c r="B54" s="42" t="s">
        <v>342</v>
      </c>
      <c r="C54" s="41" t="s">
        <v>341</v>
      </c>
      <c r="D54" s="40" t="s">
        <v>340</v>
      </c>
      <c r="E54" s="42" t="s">
        <v>339</v>
      </c>
    </row>
    <row r="55" spans="1:8" x14ac:dyDescent="0.3">
      <c r="A55" s="26">
        <v>44</v>
      </c>
      <c r="B55" s="44">
        <v>23</v>
      </c>
      <c r="C55" s="43">
        <v>2.85</v>
      </c>
      <c r="D55" s="36">
        <v>5550</v>
      </c>
      <c r="E55" s="35">
        <f>C55*D55</f>
        <v>15817.5</v>
      </c>
    </row>
    <row r="56" spans="1:8" x14ac:dyDescent="0.3">
      <c r="A56" s="26">
        <v>45</v>
      </c>
      <c r="B56" s="44">
        <v>24</v>
      </c>
      <c r="C56" s="43">
        <v>1.97</v>
      </c>
      <c r="D56" s="36">
        <v>5550</v>
      </c>
      <c r="E56" s="35">
        <f>C56*D56</f>
        <v>10933.5</v>
      </c>
    </row>
    <row r="57" spans="1:8" x14ac:dyDescent="0.3">
      <c r="A57" s="26">
        <f>A56+1</f>
        <v>46</v>
      </c>
      <c r="B57" s="44">
        <v>25</v>
      </c>
      <c r="C57" s="43">
        <v>2.54</v>
      </c>
      <c r="D57" s="36">
        <v>5550</v>
      </c>
      <c r="E57" s="35">
        <f>C57*D57</f>
        <v>14097</v>
      </c>
    </row>
    <row r="58" spans="1:8" x14ac:dyDescent="0.3">
      <c r="A58" s="26">
        <f>A57+1</f>
        <v>47</v>
      </c>
      <c r="B58" s="34">
        <v>33</v>
      </c>
      <c r="C58" s="33">
        <v>2.85</v>
      </c>
      <c r="D58" s="32">
        <v>5550</v>
      </c>
      <c r="E58" s="31">
        <f>C58*D58</f>
        <v>15817.5</v>
      </c>
    </row>
    <row r="59" spans="1:8" x14ac:dyDescent="0.3">
      <c r="A59" s="26">
        <f>A58+1</f>
        <v>48</v>
      </c>
      <c r="B59" s="34">
        <v>34</v>
      </c>
      <c r="C59" s="33">
        <v>1.97</v>
      </c>
      <c r="D59" s="32">
        <v>5550</v>
      </c>
      <c r="E59" s="31">
        <f>C59*D59</f>
        <v>10933.5</v>
      </c>
    </row>
    <row r="60" spans="1:8" x14ac:dyDescent="0.3">
      <c r="A60" s="26">
        <f>A59+1</f>
        <v>49</v>
      </c>
      <c r="B60" s="34">
        <v>35</v>
      </c>
      <c r="C60" s="33">
        <v>2.54</v>
      </c>
      <c r="D60" s="32">
        <v>5550</v>
      </c>
      <c r="E60" s="31">
        <f>C60*D60</f>
        <v>14097</v>
      </c>
    </row>
    <row r="61" spans="1:8" x14ac:dyDescent="0.3">
      <c r="A61" s="26">
        <f>A60+1</f>
        <v>50</v>
      </c>
      <c r="B61" s="57">
        <v>43</v>
      </c>
      <c r="C61" s="56">
        <v>2.85</v>
      </c>
      <c r="D61" s="55">
        <v>5550</v>
      </c>
      <c r="E61" s="54">
        <f>C61*D61</f>
        <v>15817.5</v>
      </c>
    </row>
    <row r="62" spans="1:8" x14ac:dyDescent="0.3">
      <c r="A62" s="26">
        <f>A61+1</f>
        <v>51</v>
      </c>
      <c r="B62" s="57">
        <v>44</v>
      </c>
      <c r="C62" s="56">
        <v>1.97</v>
      </c>
      <c r="D62" s="55">
        <v>5550</v>
      </c>
      <c r="E62" s="54">
        <f>C62*D62</f>
        <v>10933.5</v>
      </c>
    </row>
    <row r="63" spans="1:8" x14ac:dyDescent="0.3">
      <c r="A63" s="26">
        <f>A62+1</f>
        <v>52</v>
      </c>
      <c r="B63" s="57">
        <v>45</v>
      </c>
      <c r="C63" s="56">
        <v>2.54</v>
      </c>
      <c r="D63" s="55">
        <v>5550</v>
      </c>
      <c r="E63" s="54">
        <f>C63*D63</f>
        <v>14097</v>
      </c>
    </row>
    <row r="64" spans="1:8" x14ac:dyDescent="0.3">
      <c r="A64" s="26">
        <f>A63+1</f>
        <v>53</v>
      </c>
      <c r="B64" s="25">
        <v>53</v>
      </c>
      <c r="C64" s="24">
        <v>2.85</v>
      </c>
      <c r="D64" s="23">
        <v>5550</v>
      </c>
      <c r="E64" s="22">
        <f>C64*D64</f>
        <v>15817.5</v>
      </c>
    </row>
    <row r="65" spans="1:8" x14ac:dyDescent="0.3">
      <c r="A65" s="26">
        <f>A64+1</f>
        <v>54</v>
      </c>
      <c r="B65" s="25">
        <v>54</v>
      </c>
      <c r="C65" s="24">
        <v>1.97</v>
      </c>
      <c r="D65" s="23">
        <v>5550</v>
      </c>
      <c r="E65" s="22">
        <f>C65*D65</f>
        <v>10933.5</v>
      </c>
    </row>
    <row r="66" spans="1:8" x14ac:dyDescent="0.3">
      <c r="A66" s="26">
        <f>A65+1</f>
        <v>55</v>
      </c>
      <c r="B66" s="25">
        <v>55</v>
      </c>
      <c r="C66" s="24">
        <v>2.54</v>
      </c>
      <c r="D66" s="23">
        <v>5550</v>
      </c>
      <c r="E66" s="22">
        <f>C66*D66</f>
        <v>14097</v>
      </c>
      <c r="F66" s="15"/>
      <c r="G66" s="15"/>
      <c r="H66" s="21"/>
    </row>
    <row r="67" spans="1:8" x14ac:dyDescent="0.3">
      <c r="C67" s="13"/>
      <c r="E67" s="18"/>
    </row>
    <row r="69" spans="1:8" x14ac:dyDescent="0.3">
      <c r="B69" s="19" t="s">
        <v>347</v>
      </c>
      <c r="C69" s="13">
        <f>C52+C67</f>
        <v>0</v>
      </c>
      <c r="E69" s="18">
        <f>E52+E67</f>
        <v>0</v>
      </c>
    </row>
    <row r="71" spans="1:8" x14ac:dyDescent="0.3">
      <c r="B71" s="19"/>
      <c r="C71" s="13"/>
      <c r="E71" s="18"/>
      <c r="H71" s="6"/>
    </row>
  </sheetData>
  <pageMargins left="0.7" right="0.7" top="0.75" bottom="0.75" header="0.3" footer="0.3"/>
  <pageSetup paperSize="9" scale="84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Lokale </vt:lpstr>
      <vt:lpstr>MP Kom. lok. w hali B</vt:lpstr>
      <vt:lpstr>MP Kom. lok. w hali A </vt:lpstr>
      <vt:lpstr>Miejsca postojowe zewnetrzne</vt:lpstr>
      <vt:lpstr>Kom. lok. bud. B na klatce</vt:lpstr>
      <vt:lpstr>Kom. lok. bud. A klatce</vt:lpstr>
      <vt:lpstr>'Kom. lok. bud. A klatce'!Obszar_wydruku</vt:lpstr>
      <vt:lpstr>'Kom. lok. bud. B na klatce'!Obszar_wydruku</vt:lpstr>
      <vt:lpstr>'Miejsca postojowe zewnetrzne'!Obszar_wydruku</vt:lpstr>
      <vt:lpstr>'MP Kom. lok. w hali A '!Obszar_wydruku</vt:lpstr>
      <vt:lpstr>'MP Kom. lok. w hali B'!Obszar_wydruku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voxDeveloperCRM</dc:creator>
  <cp:keywords/>
  <dc:description/>
  <cp:lastModifiedBy>Joanna Jarmołowicz</cp:lastModifiedBy>
  <dcterms:created xsi:type="dcterms:W3CDTF">2025-07-11T07:59:03Z</dcterms:created>
  <dcterms:modified xsi:type="dcterms:W3CDTF">2025-07-11T08:41:34Z</dcterms:modified>
  <cp:category/>
</cp:coreProperties>
</file>