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pmd-my.sharepoint.com/personal/rwrobel_apm-development_pl/Documents/Main Tools of WORK/D_O_/MAR VII/"/>
    </mc:Choice>
  </mc:AlternateContent>
  <xr:revisionPtr revIDLastSave="33" documentId="8_{E7B596BC-9F00-42EC-8132-0404CA432182}" xr6:coauthVersionLast="47" xr6:coauthVersionMax="47" xr10:uidLastSave="{33D9BB05-B450-4A09-B9DD-B34E95057F2D}"/>
  <bookViews>
    <workbookView xWindow="-109" yWindow="-14780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9" i="1" l="1"/>
  <c r="AW48" i="1"/>
  <c r="AW47" i="1"/>
  <c r="AW46" i="1"/>
  <c r="AW45" i="1"/>
  <c r="AW44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K86" i="1"/>
  <c r="AS86" i="1" s="1"/>
  <c r="AK85" i="1"/>
  <c r="AS85" i="1" s="1"/>
  <c r="AK84" i="1"/>
  <c r="AS84" i="1" s="1"/>
  <c r="AK83" i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S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S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S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K48" i="1"/>
  <c r="AK47" i="1"/>
  <c r="AK46" i="1"/>
  <c r="AK45" i="1"/>
  <c r="AK44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P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P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S87" i="1"/>
  <c r="AS83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<sst xmlns="http://schemas.openxmlformats.org/spreadsheetml/2006/main" count="188" uniqueCount="86">
  <si>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</si>
  <si>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</si>
  <si>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</si>
  <si>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</si>
  <si>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</si>
  <si>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</si>
  <si>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</si>
  <si>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</si>
  <si>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</si>
  <si>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</si>
  <si>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</si>
  <si>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</si>
  <si>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</si>
  <si>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</si>
  <si>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</si>
  <si>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</si>
  <si>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</si>
  <si>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</si>
  <si>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</si>
  <si>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</si>
  <si>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</si>
  <si>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</si>
  <si>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</si>
  <si>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</si>
  <si>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</si>
  <si>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</si>
  <si>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</si>
  <si>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</si>
  <si>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</si>
  <si>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</si>
  <si>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</si>
  <si>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</si>
  <si>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</si>
  <si>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</si>
  <si>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</si>
  <si>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</si>
  <si>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</si>
  <si>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</si>
  <si>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</si>
  <si>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</si>
  <si>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</si>
  <si>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</si>
  <si>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</si>
  <si>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</si>
  <si>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</si>
  <si>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</si>
  <si>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</si>
  <si>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</si>
  <si>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</si>
  <si>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</si>
  <si>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</si>
  <si>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</si>
  <si>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</si>
  <si>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</si>
  <si>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</si>
  <si>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</si>
  <si>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</si>
  <si>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</si>
  <si>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</si>
  <si>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</si>
  <si>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</si>
  <si>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</si>
  <si>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</si>
  <si>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</si>
  <si>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</si>
  <si>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</si>
  <si>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</si>
  <si>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</si>
  <si>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</si>
  <si>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</si>
  <si>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</si>
  <si>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</si>
  <si>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</si>
  <si>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</si>
  <si>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</si>
  <si>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</si>
  <si>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</si>
  <si>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</si>
  <si>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</si>
  <si>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</si>
  <si>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</si>
  <si>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</si>
  <si>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Ceny-ofertowe-mieszkan-dewelopera-apartamenty-marysin-VII-2025-09-12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</si>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</sst>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topLeftCell="AX1" workbookViewId="0">
      <pane ySplit="2" topLeftCell="A3" activePane="bottomLeft" state="frozen"/>
      <selection pane="bottomLeft" activeCell="AW46" sqref="AW46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82</v>
      </c>
      <c r="B1" s="18">
        <v>45912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85</v>
      </c>
      <c r="I3" s="28" t="s">
        <v>83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84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45912</v>
      </c>
      <c r="AN3" s="6">
        <f>+[1]Mieszkania!Q8</f>
        <v>722865</v>
      </c>
      <c r="AO3" s="16">
        <f>+$B$1</f>
        <v>45912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45912</v>
      </c>
      <c r="AZ3" s="34" t="s">
        <v>70</v>
      </c>
      <c r="BA3" s="28" t="s">
        <v>71</v>
      </c>
      <c r="BB3" s="33">
        <f t="shared" ref="BB3:BB90" si="1">+$B$1</f>
        <v>45912</v>
      </c>
      <c r="BC3" s="28" t="s">
        <v>71</v>
      </c>
      <c r="BD3" s="28" t="s">
        <v>71</v>
      </c>
      <c r="BE3" s="33">
        <f t="shared" ref="BE3:BE90" si="2">+$B$1</f>
        <v>45912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45912</v>
      </c>
      <c r="AN4" s="9">
        <f>+[1]Mieszkania!Q9</f>
        <v>1438936</v>
      </c>
      <c r="AO4" s="17">
        <f t="shared" ref="AO4:AO43" si="6">+$B$1</f>
        <v>45912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45912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45912</v>
      </c>
      <c r="BC4" s="19" t="str">
        <f>+BC$3</f>
        <v>-</v>
      </c>
      <c r="BD4" s="19" t="str">
        <f>+BD$3</f>
        <v>-</v>
      </c>
      <c r="BE4" s="20">
        <f t="shared" si="2"/>
        <v>45912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45912</v>
      </c>
      <c r="AN5" s="9">
        <f>+[1]Mieszkania!Q10</f>
        <v>1000564</v>
      </c>
      <c r="AO5" s="17">
        <f t="shared" si="6"/>
        <v>45912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45912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45912</v>
      </c>
      <c r="BC5" s="19" t="str">
        <f t="shared" ref="BC5:BD90" si="13">+BC$3</f>
        <v>-</v>
      </c>
      <c r="BD5" s="19" t="str">
        <f t="shared" si="13"/>
        <v>-</v>
      </c>
      <c r="BE5" s="20">
        <f t="shared" si="2"/>
        <v>45912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45912</v>
      </c>
      <c r="AN6" s="9">
        <f>+[1]Mieszkania!Q11</f>
        <v>765105</v>
      </c>
      <c r="AO6" s="17">
        <f t="shared" si="6"/>
        <v>45912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45912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45912</v>
      </c>
      <c r="BC6" s="19" t="str">
        <f t="shared" si="13"/>
        <v>-</v>
      </c>
      <c r="BD6" s="19" t="str">
        <f t="shared" si="13"/>
        <v>-</v>
      </c>
      <c r="BE6" s="20">
        <f t="shared" si="2"/>
        <v>45912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45912</v>
      </c>
      <c r="AN7" s="9">
        <f>+[1]Mieszkania!Q12</f>
        <v>763785</v>
      </c>
      <c r="AO7" s="17">
        <f t="shared" si="6"/>
        <v>45912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45912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45912</v>
      </c>
      <c r="BC7" s="19" t="str">
        <f t="shared" si="13"/>
        <v>-</v>
      </c>
      <c r="BD7" s="19" t="str">
        <f t="shared" si="13"/>
        <v>-</v>
      </c>
      <c r="BE7" s="20">
        <f t="shared" si="2"/>
        <v>45912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45912</v>
      </c>
      <c r="AN8" s="9">
        <f>+[1]Mieszkania!Q13</f>
        <v>827145</v>
      </c>
      <c r="AO8" s="17">
        <f t="shared" si="6"/>
        <v>45912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45912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45912</v>
      </c>
      <c r="BC8" s="19" t="str">
        <f t="shared" si="13"/>
        <v>-</v>
      </c>
      <c r="BD8" s="19" t="str">
        <f t="shared" si="13"/>
        <v>-</v>
      </c>
      <c r="BE8" s="20">
        <f t="shared" si="2"/>
        <v>45912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45912</v>
      </c>
      <c r="AN9" s="9">
        <f>+[1]Mieszkania!Q14</f>
        <v>428568</v>
      </c>
      <c r="AO9" s="17">
        <f t="shared" si="6"/>
        <v>45912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45912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45912</v>
      </c>
      <c r="BC9" s="19" t="str">
        <f t="shared" si="13"/>
        <v>-</v>
      </c>
      <c r="BD9" s="19" t="str">
        <f t="shared" si="13"/>
        <v>-</v>
      </c>
      <c r="BE9" s="20">
        <f t="shared" si="2"/>
        <v>45912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45912</v>
      </c>
      <c r="AN10" s="9">
        <f>+[1]Mieszkania!Q15</f>
        <v>1024552</v>
      </c>
      <c r="AO10" s="17">
        <f t="shared" si="6"/>
        <v>45912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45912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45912</v>
      </c>
      <c r="BC10" s="19" t="str">
        <f t="shared" si="13"/>
        <v>-</v>
      </c>
      <c r="BD10" s="19" t="str">
        <f t="shared" si="13"/>
        <v>-</v>
      </c>
      <c r="BE10" s="20">
        <f t="shared" si="2"/>
        <v>45912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45912</v>
      </c>
      <c r="AN11" s="9">
        <f>+[1]Mieszkania!Q16</f>
        <v>1014260</v>
      </c>
      <c r="AO11" s="17">
        <f t="shared" si="6"/>
        <v>45912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45912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45912</v>
      </c>
      <c r="BC11" s="19" t="str">
        <f t="shared" si="13"/>
        <v>-</v>
      </c>
      <c r="BD11" s="19" t="str">
        <f t="shared" si="13"/>
        <v>-</v>
      </c>
      <c r="BE11" s="20">
        <f t="shared" si="2"/>
        <v>45912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45912</v>
      </c>
      <c r="AN12" s="9">
        <f>+[1]Mieszkania!Q17</f>
        <v>774379</v>
      </c>
      <c r="AO12" s="17">
        <f t="shared" si="6"/>
        <v>45912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45912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45912</v>
      </c>
      <c r="BC12" s="19" t="str">
        <f t="shared" si="13"/>
        <v>-</v>
      </c>
      <c r="BD12" s="19" t="str">
        <f t="shared" si="13"/>
        <v>-</v>
      </c>
      <c r="BE12" s="20">
        <f t="shared" si="2"/>
        <v>45912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45912</v>
      </c>
      <c r="AN13" s="9">
        <f>+[1]Mieszkania!Q18</f>
        <v>773043</v>
      </c>
      <c r="AO13" s="17">
        <f t="shared" si="6"/>
        <v>45912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45912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45912</v>
      </c>
      <c r="BC13" s="19" t="str">
        <f t="shared" si="13"/>
        <v>-</v>
      </c>
      <c r="BD13" s="19" t="str">
        <f t="shared" si="13"/>
        <v>-</v>
      </c>
      <c r="BE13" s="20">
        <f t="shared" si="2"/>
        <v>45912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45912</v>
      </c>
      <c r="AN14" s="9">
        <f>+[1]Mieszkania!Q19</f>
        <v>1452832</v>
      </c>
      <c r="AO14" s="17">
        <f t="shared" si="6"/>
        <v>45912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45912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45912</v>
      </c>
      <c r="BC14" s="19" t="str">
        <f t="shared" si="13"/>
        <v>-</v>
      </c>
      <c r="BD14" s="19" t="str">
        <f t="shared" si="13"/>
        <v>-</v>
      </c>
      <c r="BE14" s="20">
        <f t="shared" si="2"/>
        <v>45912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45912</v>
      </c>
      <c r="AN15" s="9">
        <f>+[1]Mieszkania!Q20</f>
        <v>731627</v>
      </c>
      <c r="AO15" s="17">
        <f t="shared" si="6"/>
        <v>45912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45912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45912</v>
      </c>
      <c r="BC15" s="19" t="str">
        <f t="shared" si="13"/>
        <v>-</v>
      </c>
      <c r="BD15" s="19" t="str">
        <f t="shared" si="13"/>
        <v>-</v>
      </c>
      <c r="BE15" s="20">
        <f t="shared" si="2"/>
        <v>45912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45912</v>
      </c>
      <c r="AN16" s="9">
        <f>+[1]Mieszkania!Q21</f>
        <v>431119</v>
      </c>
      <c r="AO16" s="17">
        <f t="shared" si="6"/>
        <v>45912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45912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45912</v>
      </c>
      <c r="BC16" s="19" t="str">
        <f t="shared" si="13"/>
        <v>-</v>
      </c>
      <c r="BD16" s="19" t="str">
        <f t="shared" si="13"/>
        <v>-</v>
      </c>
      <c r="BE16" s="20">
        <f t="shared" si="2"/>
        <v>45912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45912</v>
      </c>
      <c r="AN17" s="9">
        <f>+[1]Mieszkania!Q22</f>
        <v>1030724</v>
      </c>
      <c r="AO17" s="17">
        <f t="shared" si="6"/>
        <v>45912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45912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45912</v>
      </c>
      <c r="BC17" s="19" t="str">
        <f t="shared" si="13"/>
        <v>-</v>
      </c>
      <c r="BD17" s="19" t="str">
        <f t="shared" si="13"/>
        <v>-</v>
      </c>
      <c r="BE17" s="20">
        <f t="shared" si="2"/>
        <v>45912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45912</v>
      </c>
      <c r="AN18" s="9">
        <f>+[1]Mieszkania!Q23</f>
        <v>1020370</v>
      </c>
      <c r="AO18" s="17">
        <f t="shared" si="6"/>
        <v>45912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45912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45912</v>
      </c>
      <c r="BC18" s="19" t="str">
        <f t="shared" si="13"/>
        <v>-</v>
      </c>
      <c r="BD18" s="19" t="str">
        <f t="shared" si="13"/>
        <v>-</v>
      </c>
      <c r="BE18" s="20">
        <f t="shared" si="2"/>
        <v>45912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45912</v>
      </c>
      <c r="AN19" s="9">
        <f>+[1]Mieszkania!Q24</f>
        <v>779016</v>
      </c>
      <c r="AO19" s="17">
        <f t="shared" si="6"/>
        <v>45912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45912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45912</v>
      </c>
      <c r="BC19" s="19" t="str">
        <f t="shared" si="13"/>
        <v>-</v>
      </c>
      <c r="BD19" s="19" t="str">
        <f t="shared" si="13"/>
        <v>-</v>
      </c>
      <c r="BE19" s="20">
        <f t="shared" si="2"/>
        <v>45912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45912</v>
      </c>
      <c r="AN20" s="9">
        <f>+[1]Mieszkania!Q25</f>
        <v>777672</v>
      </c>
      <c r="AO20" s="17">
        <f t="shared" si="6"/>
        <v>45912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45912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45912</v>
      </c>
      <c r="BC20" s="19" t="str">
        <f t="shared" si="13"/>
        <v>-</v>
      </c>
      <c r="BD20" s="19" t="str">
        <f t="shared" si="13"/>
        <v>-</v>
      </c>
      <c r="BE20" s="20">
        <f t="shared" si="2"/>
        <v>45912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45912</v>
      </c>
      <c r="AN21" s="9">
        <f>+[1]Mieszkania!Q26</f>
        <v>1461584</v>
      </c>
      <c r="AO21" s="17">
        <f t="shared" si="6"/>
        <v>45912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45912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45912</v>
      </c>
      <c r="BC21" s="19" t="str">
        <f t="shared" si="13"/>
        <v>-</v>
      </c>
      <c r="BD21" s="19" t="str">
        <f t="shared" si="13"/>
        <v>-</v>
      </c>
      <c r="BE21" s="20">
        <f t="shared" si="2"/>
        <v>45912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45912</v>
      </c>
      <c r="AN22" s="9">
        <f>+[1]Mieszkania!Q27</f>
        <v>736008</v>
      </c>
      <c r="AO22" s="17">
        <f t="shared" si="6"/>
        <v>45912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45912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45912</v>
      </c>
      <c r="BC22" s="19" t="str">
        <f t="shared" si="13"/>
        <v>-</v>
      </c>
      <c r="BD22" s="19" t="str">
        <f t="shared" si="13"/>
        <v>-</v>
      </c>
      <c r="BE22" s="20">
        <f t="shared" si="2"/>
        <v>45912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45912</v>
      </c>
      <c r="AN23" s="9">
        <f>+[1]Mieszkania!Q28</f>
        <v>433670</v>
      </c>
      <c r="AO23" s="17">
        <f t="shared" si="6"/>
        <v>45912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45912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45912</v>
      </c>
      <c r="BC23" s="19" t="str">
        <f t="shared" si="13"/>
        <v>-</v>
      </c>
      <c r="BD23" s="19" t="str">
        <f t="shared" si="13"/>
        <v>-</v>
      </c>
      <c r="BE23" s="20">
        <f t="shared" si="2"/>
        <v>45912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45912</v>
      </c>
      <c r="AN24" s="9">
        <f>+[1]Mieszkania!Q29</f>
        <v>1036896</v>
      </c>
      <c r="AO24" s="17">
        <f t="shared" si="6"/>
        <v>45912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45912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45912</v>
      </c>
      <c r="BC24" s="19" t="str">
        <f t="shared" si="13"/>
        <v>-</v>
      </c>
      <c r="BD24" s="19" t="str">
        <f t="shared" si="13"/>
        <v>-</v>
      </c>
      <c r="BE24" s="20">
        <f t="shared" si="2"/>
        <v>45912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45912</v>
      </c>
      <c r="AN25" s="9">
        <f>+[1]Mieszkania!Q30</f>
        <v>1026480</v>
      </c>
      <c r="AO25" s="17">
        <f t="shared" si="6"/>
        <v>45912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45912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45912</v>
      </c>
      <c r="BC25" s="19" t="str">
        <f t="shared" si="13"/>
        <v>-</v>
      </c>
      <c r="BD25" s="19" t="str">
        <f t="shared" si="13"/>
        <v>-</v>
      </c>
      <c r="BE25" s="20">
        <f t="shared" si="2"/>
        <v>45912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45912</v>
      </c>
      <c r="AN26" s="9">
        <f>+[1]Mieszkania!Q31</f>
        <v>783653</v>
      </c>
      <c r="AO26" s="17">
        <f t="shared" si="6"/>
        <v>45912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45912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45912</v>
      </c>
      <c r="BC26" s="19" t="str">
        <f t="shared" si="13"/>
        <v>-</v>
      </c>
      <c r="BD26" s="19" t="str">
        <f t="shared" si="13"/>
        <v>-</v>
      </c>
      <c r="BE26" s="20">
        <f t="shared" si="2"/>
        <v>45912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45912</v>
      </c>
      <c r="AN27" s="9">
        <f>+[1]Mieszkania!Q32</f>
        <v>782301</v>
      </c>
      <c r="AO27" s="17">
        <f t="shared" si="6"/>
        <v>45912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45912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45912</v>
      </c>
      <c r="BC27" s="19" t="str">
        <f t="shared" si="13"/>
        <v>-</v>
      </c>
      <c r="BD27" s="19" t="str">
        <f t="shared" si="13"/>
        <v>-</v>
      </c>
      <c r="BE27" s="20">
        <f t="shared" si="2"/>
        <v>45912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45912</v>
      </c>
      <c r="AN28" s="9">
        <f>+[1]Mieszkania!Q33</f>
        <v>1470336</v>
      </c>
      <c r="AO28" s="17">
        <f t="shared" si="6"/>
        <v>45912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45912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45912</v>
      </c>
      <c r="BC28" s="19" t="str">
        <f t="shared" si="13"/>
        <v>-</v>
      </c>
      <c r="BD28" s="19" t="str">
        <f t="shared" si="13"/>
        <v>-</v>
      </c>
      <c r="BE28" s="20">
        <f t="shared" si="2"/>
        <v>45912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45912</v>
      </c>
      <c r="AN29" s="9">
        <f>+[1]Mieszkania!Q34</f>
        <v>740389</v>
      </c>
      <c r="AO29" s="17">
        <f t="shared" si="6"/>
        <v>45912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45912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45912</v>
      </c>
      <c r="BC29" s="19" t="str">
        <f t="shared" si="13"/>
        <v>-</v>
      </c>
      <c r="BD29" s="19" t="str">
        <f t="shared" si="13"/>
        <v>-</v>
      </c>
      <c r="BE29" s="20">
        <f t="shared" si="2"/>
        <v>45912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45912</v>
      </c>
      <c r="AN30" s="9">
        <f>+[1]Mieszkania!Q35</f>
        <v>440047.5</v>
      </c>
      <c r="AO30" s="17">
        <f t="shared" si="6"/>
        <v>45912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45912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45912</v>
      </c>
      <c r="BC30" s="19" t="str">
        <f t="shared" si="13"/>
        <v>-</v>
      </c>
      <c r="BD30" s="19" t="str">
        <f t="shared" si="13"/>
        <v>-</v>
      </c>
      <c r="BE30" s="20">
        <f t="shared" si="2"/>
        <v>45912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45912</v>
      </c>
      <c r="AN31" s="9">
        <f>+[1]Mieszkania!Q36</f>
        <v>1043068</v>
      </c>
      <c r="AO31" s="17">
        <f t="shared" si="6"/>
        <v>45912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45912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45912</v>
      </c>
      <c r="BC31" s="19" t="str">
        <f t="shared" si="13"/>
        <v>-</v>
      </c>
      <c r="BD31" s="19" t="str">
        <f t="shared" si="13"/>
        <v>-</v>
      </c>
      <c r="BE31" s="20">
        <f t="shared" si="2"/>
        <v>45912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45912</v>
      </c>
      <c r="AN32" s="9">
        <f>+[1]Mieszkania!Q37</f>
        <v>1032590</v>
      </c>
      <c r="AO32" s="17">
        <f t="shared" si="6"/>
        <v>45912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45912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45912</v>
      </c>
      <c r="BC32" s="19" t="str">
        <f t="shared" si="13"/>
        <v>-</v>
      </c>
      <c r="BD32" s="19" t="str">
        <f t="shared" si="13"/>
        <v>-</v>
      </c>
      <c r="BE32" s="20">
        <f t="shared" si="2"/>
        <v>45912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45912</v>
      </c>
      <c r="AN33" s="9">
        <f>+[1]Mieszkania!Q38</f>
        <v>788290</v>
      </c>
      <c r="AO33" s="17">
        <f t="shared" si="6"/>
        <v>45912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45912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45912</v>
      </c>
      <c r="BC33" s="19" t="str">
        <f t="shared" si="13"/>
        <v>-</v>
      </c>
      <c r="BD33" s="19" t="str">
        <f t="shared" si="13"/>
        <v>-</v>
      </c>
      <c r="BE33" s="20">
        <f t="shared" si="2"/>
        <v>45912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45912</v>
      </c>
      <c r="AN34" s="9">
        <f>+[1]Mieszkania!Q39</f>
        <v>786930</v>
      </c>
      <c r="AO34" s="17">
        <f t="shared" si="6"/>
        <v>45912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45912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45912</v>
      </c>
      <c r="BC34" s="19" t="str">
        <f t="shared" si="13"/>
        <v>-</v>
      </c>
      <c r="BD34" s="19" t="str">
        <f t="shared" si="13"/>
        <v>-</v>
      </c>
      <c r="BE34" s="20">
        <f t="shared" si="2"/>
        <v>45912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45912</v>
      </c>
      <c r="AN35" s="9">
        <f>+[1]Mieszkania!Q40</f>
        <v>837590</v>
      </c>
      <c r="AO35" s="17">
        <f t="shared" si="6"/>
        <v>45912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45912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45912</v>
      </c>
      <c r="BC35" s="19" t="str">
        <f t="shared" si="13"/>
        <v>-</v>
      </c>
      <c r="BD35" s="19" t="str">
        <f t="shared" si="13"/>
        <v>-</v>
      </c>
      <c r="BE35" s="20">
        <f t="shared" si="2"/>
        <v>45912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45912</v>
      </c>
      <c r="AN36" s="9">
        <f>+[1]Mieszkania!Q41</f>
        <v>744770</v>
      </c>
      <c r="AO36" s="17">
        <f t="shared" si="6"/>
        <v>45912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45912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45912</v>
      </c>
      <c r="BC36" s="19" t="str">
        <f t="shared" si="13"/>
        <v>-</v>
      </c>
      <c r="BD36" s="19" t="str">
        <f t="shared" si="13"/>
        <v>-</v>
      </c>
      <c r="BE36" s="20">
        <f t="shared" si="2"/>
        <v>45912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45912</v>
      </c>
      <c r="AN37" s="9">
        <f>+[1]Mieszkania!Q42</f>
        <v>446425</v>
      </c>
      <c r="AO37" s="17">
        <f t="shared" si="6"/>
        <v>45912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45912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45912</v>
      </c>
      <c r="BC37" s="19" t="str">
        <f t="shared" si="13"/>
        <v>-</v>
      </c>
      <c r="BD37" s="19" t="str">
        <f t="shared" si="13"/>
        <v>-</v>
      </c>
      <c r="BE37" s="20">
        <f t="shared" si="2"/>
        <v>45912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45912</v>
      </c>
      <c r="AN38" s="9">
        <f>+[1]Mieszkania!Q43</f>
        <v>1049240</v>
      </c>
      <c r="AO38" s="17">
        <f t="shared" si="6"/>
        <v>45912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45912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45912</v>
      </c>
      <c r="BC38" s="19" t="str">
        <f t="shared" si="13"/>
        <v>-</v>
      </c>
      <c r="BD38" s="19" t="str">
        <f t="shared" si="13"/>
        <v>-</v>
      </c>
      <c r="BE38" s="20">
        <f t="shared" si="2"/>
        <v>45912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45912</v>
      </c>
      <c r="AN39" s="9">
        <f>+[1]Mieszkania!Q44</f>
        <v>1038700</v>
      </c>
      <c r="AO39" s="17">
        <f t="shared" si="6"/>
        <v>45912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45912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45912</v>
      </c>
      <c r="BC39" s="19" t="str">
        <f t="shared" si="13"/>
        <v>-</v>
      </c>
      <c r="BD39" s="19" t="str">
        <f t="shared" si="13"/>
        <v>-</v>
      </c>
      <c r="BE39" s="20">
        <f t="shared" si="2"/>
        <v>45912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45912</v>
      </c>
      <c r="AN40" s="9">
        <f>+[1]Mieszkania!Q45</f>
        <v>799882.5</v>
      </c>
      <c r="AO40" s="17">
        <f t="shared" si="6"/>
        <v>45912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45912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45912</v>
      </c>
      <c r="BC40" s="19" t="str">
        <f t="shared" si="13"/>
        <v>-</v>
      </c>
      <c r="BD40" s="19" t="str">
        <f t="shared" si="13"/>
        <v>-</v>
      </c>
      <c r="BE40" s="20">
        <f t="shared" si="2"/>
        <v>45912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45912</v>
      </c>
      <c r="AN41" s="9">
        <f>+[1]Mieszkania!Q46</f>
        <v>798502.5</v>
      </c>
      <c r="AO41" s="17">
        <f t="shared" si="6"/>
        <v>45912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45912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45912</v>
      </c>
      <c r="BC41" s="19" t="str">
        <f t="shared" si="13"/>
        <v>-</v>
      </c>
      <c r="BD41" s="19" t="str">
        <f t="shared" si="13"/>
        <v>-</v>
      </c>
      <c r="BE41" s="20">
        <f t="shared" si="2"/>
        <v>45912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45912</v>
      </c>
      <c r="AN42" s="9">
        <f>+[1]Mieszkania!Q47</f>
        <v>849907.5</v>
      </c>
      <c r="AO42" s="17">
        <f t="shared" si="6"/>
        <v>45912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45912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45912</v>
      </c>
      <c r="BC42" s="19" t="str">
        <f t="shared" si="13"/>
        <v>-</v>
      </c>
      <c r="BD42" s="19" t="str">
        <f t="shared" si="13"/>
        <v>-</v>
      </c>
      <c r="BE42" s="20">
        <f t="shared" si="2"/>
        <v>45912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45912</v>
      </c>
      <c r="AN43" s="9">
        <f>+[1]Mieszkania!Q48</f>
        <v>755722.5</v>
      </c>
      <c r="AO43" s="17">
        <f t="shared" si="6"/>
        <v>45912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45912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45912</v>
      </c>
      <c r="BC43" s="19" t="str">
        <f t="shared" si="13"/>
        <v>-</v>
      </c>
      <c r="BD43" s="19" t="str">
        <f t="shared" si="13"/>
        <v>-</v>
      </c>
      <c r="BE43" s="20">
        <f t="shared" si="2"/>
        <v>45912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>+AK44</f>
        <v>K.1</v>
      </c>
      <c r="AX44" s="9">
        <f>+[1]Komórki!K8</f>
        <v>31880.107980000001</v>
      </c>
      <c r="AY44" s="17">
        <f t="shared" si="0"/>
        <v>45912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45912</v>
      </c>
      <c r="BC44" s="19" t="str">
        <f t="shared" si="13"/>
        <v>-</v>
      </c>
      <c r="BD44" s="19" t="str">
        <f t="shared" si="13"/>
        <v>-</v>
      </c>
      <c r="BE44" s="20">
        <f t="shared" si="2"/>
        <v>45912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>+AK45</f>
        <v>K.2</v>
      </c>
      <c r="AX45" s="9">
        <f>+[1]Komórki!K9</f>
        <v>33078.608279999993</v>
      </c>
      <c r="AY45" s="17">
        <f t="shared" si="0"/>
        <v>45912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45912</v>
      </c>
      <c r="BC45" s="19" t="str">
        <f t="shared" si="13"/>
        <v>-</v>
      </c>
      <c r="BD45" s="19" t="str">
        <f t="shared" si="13"/>
        <v>-</v>
      </c>
      <c r="BE45" s="20">
        <f t="shared" si="2"/>
        <v>45912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>+AK46</f>
        <v>K.3</v>
      </c>
      <c r="AX46" s="9">
        <f>+[1]Komórki!K10</f>
        <v>33078.608279999993</v>
      </c>
      <c r="AY46" s="17">
        <f t="shared" si="0"/>
        <v>45912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45912</v>
      </c>
      <c r="BC46" s="19" t="str">
        <f t="shared" si="13"/>
        <v>-</v>
      </c>
      <c r="BD46" s="19" t="str">
        <f t="shared" si="13"/>
        <v>-</v>
      </c>
      <c r="BE46" s="20">
        <f t="shared" si="2"/>
        <v>45912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>+AK47</f>
        <v>K.4</v>
      </c>
      <c r="AX47" s="9">
        <f>+[1]Komórki!K11</f>
        <v>33078.608279999993</v>
      </c>
      <c r="AY47" s="17">
        <f t="shared" si="0"/>
        <v>45912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45912</v>
      </c>
      <c r="BC47" s="19" t="str">
        <f t="shared" si="13"/>
        <v>-</v>
      </c>
      <c r="BD47" s="19" t="str">
        <f t="shared" si="13"/>
        <v>-</v>
      </c>
      <c r="BE47" s="20">
        <f t="shared" si="2"/>
        <v>45912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>+AK48</f>
        <v>K.5</v>
      </c>
      <c r="AX48" s="9">
        <f>+[1]Komórki!K12</f>
        <v>33078.608279999993</v>
      </c>
      <c r="AY48" s="17">
        <f t="shared" si="0"/>
        <v>45912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45912</v>
      </c>
      <c r="BC48" s="19" t="str">
        <f t="shared" si="13"/>
        <v>-</v>
      </c>
      <c r="BD48" s="19" t="str">
        <f t="shared" si="13"/>
        <v>-</v>
      </c>
      <c r="BE48" s="20">
        <f t="shared" si="2"/>
        <v>45912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>+AK49</f>
        <v>K.6</v>
      </c>
      <c r="AX49" s="9">
        <f>+[1]Komórki!K13</f>
        <v>31720.307939999999</v>
      </c>
      <c r="AY49" s="17">
        <f t="shared" si="0"/>
        <v>45912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45912</v>
      </c>
      <c r="BC49" s="19" t="str">
        <f t="shared" si="13"/>
        <v>-</v>
      </c>
      <c r="BD49" s="19" t="str">
        <f t="shared" si="13"/>
        <v>-</v>
      </c>
      <c r="BE49" s="20">
        <f t="shared" si="2"/>
        <v>45912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3">+$B$1</f>
        <v>45912</v>
      </c>
      <c r="AV50" s="14"/>
      <c r="AW50" s="10"/>
      <c r="AX50" s="9"/>
      <c r="AY50" s="17">
        <f t="shared" si="0"/>
        <v>45912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45912</v>
      </c>
      <c r="BC50" s="19" t="str">
        <f t="shared" si="13"/>
        <v>-</v>
      </c>
      <c r="BD50" s="19" t="str">
        <f t="shared" si="13"/>
        <v>-</v>
      </c>
      <c r="BE50" s="20">
        <f t="shared" si="2"/>
        <v>45912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4">+A$3</f>
        <v>APM MARYSIN VII SPÓŁKA Z OGRANICZONĄ ODPOWIEDZIALNOŚCIĄ</v>
      </c>
      <c r="B51" s="21" t="str">
        <f t="shared" si="24"/>
        <v>SPÓŁKA Z OGRANICZONĄ ODPOWIEDZIALNOŚCIĄ</v>
      </c>
      <c r="C51" s="21" t="str">
        <f t="shared" si="24"/>
        <v>0001125569</v>
      </c>
      <c r="D51" s="19" t="str">
        <f t="shared" si="24"/>
        <v>Spółka zarejestrowana w KRS</v>
      </c>
      <c r="E51" s="21">
        <f t="shared" si="24"/>
        <v>5214085019</v>
      </c>
      <c r="F51" s="21">
        <f t="shared" si="24"/>
        <v>529616705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https://marysin7.apm-development.com.pl/</v>
      </c>
      <c r="K51" s="19" t="str">
        <f t="shared" ref="K51:Z66" si="25">+K$3</f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ref="AA51:AI72" si="26">+AA$3</f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Bluszczowa</v>
      </c>
      <c r="AH51" s="21">
        <f t="shared" si="26"/>
        <v>14</v>
      </c>
      <c r="AI51" s="21" t="str">
        <f t="shared" si="26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7">+AJ51</f>
        <v>Miejsce postojowe</v>
      </c>
      <c r="AS51" s="12">
        <f t="shared" ref="AS51:AS72" si="28">+AK51</f>
        <v>2</v>
      </c>
      <c r="AT51" s="9">
        <f>+[1]Garaże!I9</f>
        <v>45999.997199999998</v>
      </c>
      <c r="AU51" s="17">
        <f t="shared" si="23"/>
        <v>45912</v>
      </c>
      <c r="AV51" s="14"/>
      <c r="AW51" s="10"/>
      <c r="AX51" s="9"/>
      <c r="AY51" s="17">
        <f t="shared" si="0"/>
        <v>45912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45912</v>
      </c>
      <c r="BC51" s="19" t="str">
        <f t="shared" si="13"/>
        <v>-</v>
      </c>
      <c r="BD51" s="19" t="str">
        <f t="shared" si="13"/>
        <v>-</v>
      </c>
      <c r="BE51" s="20">
        <f t="shared" si="2"/>
        <v>45912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4"/>
        <v>APM MARYSIN VII SPÓŁKA Z OGRANICZONĄ ODPOWIEDZIALNOŚCIĄ</v>
      </c>
      <c r="B52" s="21" t="str">
        <f t="shared" si="24"/>
        <v>SPÓŁKA Z OGRANICZONĄ ODPOWIEDZIALNOŚCIĄ</v>
      </c>
      <c r="C52" s="21" t="str">
        <f t="shared" si="24"/>
        <v>0001125569</v>
      </c>
      <c r="D52" s="19" t="str">
        <f t="shared" si="24"/>
        <v>Spółka zarejestrowana w KRS</v>
      </c>
      <c r="E52" s="21">
        <f t="shared" si="24"/>
        <v>5214085019</v>
      </c>
      <c r="F52" s="21">
        <f t="shared" si="24"/>
        <v>529616705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https://marysin7.apm-development.com.pl/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Bluszczowa</v>
      </c>
      <c r="AH52" s="21">
        <f t="shared" si="26"/>
        <v>14</v>
      </c>
      <c r="AI52" s="21" t="str">
        <f t="shared" si="26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3</v>
      </c>
      <c r="AT52" s="9">
        <f>+[1]Garaże!I10</f>
        <v>45999.997199999998</v>
      </c>
      <c r="AU52" s="17">
        <f t="shared" si="23"/>
        <v>45912</v>
      </c>
      <c r="AV52" s="14"/>
      <c r="AW52" s="10"/>
      <c r="AX52" s="9"/>
      <c r="AY52" s="17">
        <f t="shared" si="0"/>
        <v>45912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45912</v>
      </c>
      <c r="BC52" s="19" t="str">
        <f t="shared" si="13"/>
        <v>-</v>
      </c>
      <c r="BD52" s="19" t="str">
        <f t="shared" si="13"/>
        <v>-</v>
      </c>
      <c r="BE52" s="20">
        <f t="shared" si="2"/>
        <v>45912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4"/>
        <v>APM MARYSIN VII SPÓŁKA Z OGRANICZONĄ ODPOWIEDZIALNOŚCIĄ</v>
      </c>
      <c r="B53" s="21" t="str">
        <f t="shared" si="24"/>
        <v>SPÓŁKA Z OGRANICZONĄ ODPOWIEDZIALNOŚCIĄ</v>
      </c>
      <c r="C53" s="21" t="str">
        <f t="shared" si="24"/>
        <v>0001125569</v>
      </c>
      <c r="D53" s="19" t="str">
        <f t="shared" si="24"/>
        <v>Spółka zarejestrowana w KRS</v>
      </c>
      <c r="E53" s="21">
        <f t="shared" si="24"/>
        <v>5214085019</v>
      </c>
      <c r="F53" s="21">
        <f t="shared" si="24"/>
        <v>529616705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https://marysin7.apm-development.com.pl/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Bluszczowa</v>
      </c>
      <c r="AH53" s="21">
        <f t="shared" si="26"/>
        <v>14</v>
      </c>
      <c r="AI53" s="21" t="str">
        <f t="shared" si="26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4</v>
      </c>
      <c r="AT53" s="9">
        <f>+[1]Garaże!I11</f>
        <v>45999.997199999998</v>
      </c>
      <c r="AU53" s="17">
        <f t="shared" si="23"/>
        <v>45912</v>
      </c>
      <c r="AV53" s="14"/>
      <c r="AW53" s="10"/>
      <c r="AX53" s="9"/>
      <c r="AY53" s="17">
        <f t="shared" si="0"/>
        <v>45912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45912</v>
      </c>
      <c r="BC53" s="19" t="str">
        <f t="shared" si="13"/>
        <v>-</v>
      </c>
      <c r="BD53" s="19" t="str">
        <f t="shared" si="13"/>
        <v>-</v>
      </c>
      <c r="BE53" s="20">
        <f t="shared" si="2"/>
        <v>45912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4"/>
        <v>APM MARYSIN VII SPÓŁKA Z OGRANICZONĄ ODPOWIEDZIALNOŚCIĄ</v>
      </c>
      <c r="B54" s="21" t="str">
        <f t="shared" si="24"/>
        <v>SPÓŁKA Z OGRANICZONĄ ODPOWIEDZIALNOŚCIĄ</v>
      </c>
      <c r="C54" s="21" t="str">
        <f t="shared" si="24"/>
        <v>0001125569</v>
      </c>
      <c r="D54" s="19" t="str">
        <f t="shared" si="24"/>
        <v>Spółka zarejestrowana w KRS</v>
      </c>
      <c r="E54" s="21">
        <f t="shared" si="24"/>
        <v>5214085019</v>
      </c>
      <c r="F54" s="21">
        <f t="shared" si="24"/>
        <v>529616705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https://marysin7.apm-development.com.pl/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Bluszczowa</v>
      </c>
      <c r="AH54" s="21">
        <f t="shared" si="26"/>
        <v>14</v>
      </c>
      <c r="AI54" s="21" t="str">
        <f t="shared" si="26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5</v>
      </c>
      <c r="AT54" s="9">
        <f>+[1]Garaże!I12</f>
        <v>45999.997199999998</v>
      </c>
      <c r="AU54" s="17">
        <f t="shared" si="23"/>
        <v>45912</v>
      </c>
      <c r="AV54" s="14"/>
      <c r="AW54" s="10"/>
      <c r="AX54" s="9"/>
      <c r="AY54" s="17">
        <f t="shared" si="0"/>
        <v>45912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45912</v>
      </c>
      <c r="BC54" s="19" t="str">
        <f t="shared" si="13"/>
        <v>-</v>
      </c>
      <c r="BD54" s="19" t="str">
        <f t="shared" si="13"/>
        <v>-</v>
      </c>
      <c r="BE54" s="20">
        <f t="shared" si="2"/>
        <v>45912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4"/>
        <v>APM MARYSIN VII SPÓŁKA Z OGRANICZONĄ ODPOWIEDZIALNOŚCIĄ</v>
      </c>
      <c r="B55" s="21" t="str">
        <f t="shared" si="24"/>
        <v>SPÓŁKA Z OGRANICZONĄ ODPOWIEDZIALNOŚCIĄ</v>
      </c>
      <c r="C55" s="21" t="str">
        <f t="shared" si="24"/>
        <v>0001125569</v>
      </c>
      <c r="D55" s="19" t="str">
        <f t="shared" si="24"/>
        <v>Spółka zarejestrowana w KRS</v>
      </c>
      <c r="E55" s="21">
        <f t="shared" si="24"/>
        <v>5214085019</v>
      </c>
      <c r="F55" s="21">
        <f t="shared" si="24"/>
        <v>529616705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https://marysin7.apm-development.com.pl/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Bluszczowa</v>
      </c>
      <c r="AH55" s="21">
        <f t="shared" si="26"/>
        <v>14</v>
      </c>
      <c r="AI55" s="21" t="str">
        <f t="shared" si="26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6</v>
      </c>
      <c r="AT55" s="9">
        <f>+[1]Garaże!I13</f>
        <v>45999.997199999998</v>
      </c>
      <c r="AU55" s="17">
        <f t="shared" si="23"/>
        <v>45912</v>
      </c>
      <c r="AV55" s="14"/>
      <c r="AW55" s="10"/>
      <c r="AX55" s="9"/>
      <c r="AY55" s="17">
        <f t="shared" si="0"/>
        <v>45912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45912</v>
      </c>
      <c r="BC55" s="19" t="str">
        <f t="shared" si="13"/>
        <v>-</v>
      </c>
      <c r="BD55" s="19" t="str">
        <f t="shared" si="13"/>
        <v>-</v>
      </c>
      <c r="BE55" s="20">
        <f t="shared" si="2"/>
        <v>45912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4"/>
        <v>APM MARYSIN VII SPÓŁKA Z OGRANICZONĄ ODPOWIEDZIALNOŚCIĄ</v>
      </c>
      <c r="B56" s="21" t="str">
        <f t="shared" si="24"/>
        <v>SPÓŁKA Z OGRANICZONĄ ODPOWIEDZIALNOŚCIĄ</v>
      </c>
      <c r="C56" s="21" t="str">
        <f t="shared" si="24"/>
        <v>0001125569</v>
      </c>
      <c r="D56" s="19" t="str">
        <f t="shared" si="24"/>
        <v>Spółka zarejestrowana w KRS</v>
      </c>
      <c r="E56" s="21">
        <f t="shared" si="24"/>
        <v>5214085019</v>
      </c>
      <c r="F56" s="21">
        <f t="shared" si="24"/>
        <v>529616705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https://marysin7.apm-development.com.pl/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Bluszczowa</v>
      </c>
      <c r="AH56" s="21">
        <f t="shared" si="26"/>
        <v>14</v>
      </c>
      <c r="AI56" s="21" t="str">
        <f t="shared" si="26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7</v>
      </c>
      <c r="AT56" s="9">
        <f>+[1]Garaże!I14</f>
        <v>45999.997199999998</v>
      </c>
      <c r="AU56" s="17">
        <f t="shared" si="23"/>
        <v>45912</v>
      </c>
      <c r="AV56" s="14"/>
      <c r="AW56" s="10"/>
      <c r="AX56" s="9"/>
      <c r="AY56" s="17">
        <f t="shared" si="0"/>
        <v>45912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45912</v>
      </c>
      <c r="BC56" s="19" t="str">
        <f t="shared" si="13"/>
        <v>-</v>
      </c>
      <c r="BD56" s="19" t="str">
        <f t="shared" si="13"/>
        <v>-</v>
      </c>
      <c r="BE56" s="20">
        <f t="shared" si="2"/>
        <v>45912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4"/>
        <v>APM MARYSIN VII SPÓŁKA Z OGRANICZONĄ ODPOWIEDZIALNOŚCIĄ</v>
      </c>
      <c r="B57" s="21" t="str">
        <f t="shared" si="24"/>
        <v>SPÓŁKA Z OGRANICZONĄ ODPOWIEDZIALNOŚCIĄ</v>
      </c>
      <c r="C57" s="21" t="str">
        <f t="shared" si="24"/>
        <v>0001125569</v>
      </c>
      <c r="D57" s="19" t="str">
        <f t="shared" si="24"/>
        <v>Spółka zarejestrowana w KRS</v>
      </c>
      <c r="E57" s="21">
        <f t="shared" si="24"/>
        <v>5214085019</v>
      </c>
      <c r="F57" s="21">
        <f t="shared" si="24"/>
        <v>529616705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https://marysin7.apm-development.com.pl/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Bluszczowa</v>
      </c>
      <c r="AH57" s="21">
        <f t="shared" si="26"/>
        <v>14</v>
      </c>
      <c r="AI57" s="21" t="str">
        <f t="shared" si="26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8</v>
      </c>
      <c r="AT57" s="9">
        <f>+[1]Garaże!I15</f>
        <v>45999.997199999998</v>
      </c>
      <c r="AU57" s="17">
        <f t="shared" si="23"/>
        <v>45912</v>
      </c>
      <c r="AV57" s="14"/>
      <c r="AW57" s="10"/>
      <c r="AX57" s="9"/>
      <c r="AY57" s="17">
        <f t="shared" si="0"/>
        <v>45912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45912</v>
      </c>
      <c r="BC57" s="19" t="str">
        <f t="shared" si="13"/>
        <v>-</v>
      </c>
      <c r="BD57" s="19" t="str">
        <f t="shared" si="13"/>
        <v>-</v>
      </c>
      <c r="BE57" s="20">
        <f t="shared" si="2"/>
        <v>45912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4"/>
        <v>APM MARYSIN VII SPÓŁKA Z OGRANICZONĄ ODPOWIEDZIALNOŚCIĄ</v>
      </c>
      <c r="B58" s="21" t="str">
        <f t="shared" si="24"/>
        <v>SPÓŁKA Z OGRANICZONĄ ODPOWIEDZIALNOŚCIĄ</v>
      </c>
      <c r="C58" s="21" t="str">
        <f t="shared" si="24"/>
        <v>0001125569</v>
      </c>
      <c r="D58" s="19" t="str">
        <f t="shared" si="24"/>
        <v>Spółka zarejestrowana w KRS</v>
      </c>
      <c r="E58" s="21">
        <f t="shared" si="24"/>
        <v>5214085019</v>
      </c>
      <c r="F58" s="21">
        <f t="shared" si="24"/>
        <v>529616705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https://marysin7.apm-development.com.pl/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Bluszczowa</v>
      </c>
      <c r="AH58" s="21">
        <f t="shared" si="26"/>
        <v>14</v>
      </c>
      <c r="AI58" s="21" t="str">
        <f t="shared" si="26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9</v>
      </c>
      <c r="AT58" s="9">
        <f>+[1]Garaże!I16</f>
        <v>45999.997199999998</v>
      </c>
      <c r="AU58" s="17">
        <f t="shared" si="23"/>
        <v>45912</v>
      </c>
      <c r="AV58" s="14"/>
      <c r="AW58" s="10"/>
      <c r="AX58" s="9"/>
      <c r="AY58" s="17">
        <f t="shared" si="0"/>
        <v>45912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45912</v>
      </c>
      <c r="BC58" s="19" t="str">
        <f t="shared" si="13"/>
        <v>-</v>
      </c>
      <c r="BD58" s="19" t="str">
        <f t="shared" si="13"/>
        <v>-</v>
      </c>
      <c r="BE58" s="20">
        <f t="shared" si="2"/>
        <v>45912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4"/>
        <v>APM MARYSIN VII SPÓŁKA Z OGRANICZONĄ ODPOWIEDZIALNOŚCIĄ</v>
      </c>
      <c r="B59" s="21" t="str">
        <f t="shared" si="24"/>
        <v>SPÓŁKA Z OGRANICZONĄ ODPOWIEDZIALNOŚCIĄ</v>
      </c>
      <c r="C59" s="21" t="str">
        <f t="shared" si="24"/>
        <v>0001125569</v>
      </c>
      <c r="D59" s="19" t="str">
        <f t="shared" si="24"/>
        <v>Spółka zarejestrowana w KRS</v>
      </c>
      <c r="E59" s="21">
        <f t="shared" si="24"/>
        <v>5214085019</v>
      </c>
      <c r="F59" s="21">
        <f t="shared" si="24"/>
        <v>529616705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https://marysin7.apm-development.com.pl/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Bluszczowa</v>
      </c>
      <c r="AH59" s="21">
        <f t="shared" si="26"/>
        <v>14</v>
      </c>
      <c r="AI59" s="21" t="str">
        <f t="shared" si="26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10</v>
      </c>
      <c r="AT59" s="9">
        <f>+[1]Garaże!I17</f>
        <v>45999.997199999998</v>
      </c>
      <c r="AU59" s="17">
        <f t="shared" si="23"/>
        <v>45912</v>
      </c>
      <c r="AV59" s="14"/>
      <c r="AW59" s="10"/>
      <c r="AX59" s="9"/>
      <c r="AY59" s="17">
        <f t="shared" si="0"/>
        <v>45912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45912</v>
      </c>
      <c r="BC59" s="19" t="str">
        <f t="shared" si="13"/>
        <v>-</v>
      </c>
      <c r="BD59" s="19" t="str">
        <f t="shared" si="13"/>
        <v>-</v>
      </c>
      <c r="BE59" s="20">
        <f t="shared" si="2"/>
        <v>45912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4"/>
        <v>APM MARYSIN VII SPÓŁKA Z OGRANICZONĄ ODPOWIEDZIALNOŚCIĄ</v>
      </c>
      <c r="B60" s="21" t="str">
        <f t="shared" si="24"/>
        <v>SPÓŁKA Z OGRANICZONĄ ODPOWIEDZIALNOŚCIĄ</v>
      </c>
      <c r="C60" s="21" t="str">
        <f t="shared" si="24"/>
        <v>0001125569</v>
      </c>
      <c r="D60" s="19" t="str">
        <f t="shared" si="24"/>
        <v>Spółka zarejestrowana w KRS</v>
      </c>
      <c r="E60" s="21">
        <f t="shared" si="24"/>
        <v>5214085019</v>
      </c>
      <c r="F60" s="21">
        <f t="shared" si="24"/>
        <v>529616705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https://marysin7.apm-development.com.pl/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Bluszczowa</v>
      </c>
      <c r="AH60" s="21">
        <f t="shared" si="26"/>
        <v>14</v>
      </c>
      <c r="AI60" s="21" t="str">
        <f t="shared" si="26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11</v>
      </c>
      <c r="AT60" s="9">
        <f>+[1]Garaże!I18</f>
        <v>45999.997199999998</v>
      </c>
      <c r="AU60" s="17">
        <f t="shared" si="23"/>
        <v>45912</v>
      </c>
      <c r="AV60" s="14"/>
      <c r="AW60" s="10"/>
      <c r="AX60" s="9"/>
      <c r="AY60" s="17">
        <f t="shared" si="0"/>
        <v>45912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45912</v>
      </c>
      <c r="BC60" s="19" t="str">
        <f t="shared" si="13"/>
        <v>-</v>
      </c>
      <c r="BD60" s="19" t="str">
        <f t="shared" si="13"/>
        <v>-</v>
      </c>
      <c r="BE60" s="20">
        <f t="shared" si="2"/>
        <v>45912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4"/>
        <v>APM MARYSIN VII SPÓŁKA Z OGRANICZONĄ ODPOWIEDZIALNOŚCIĄ</v>
      </c>
      <c r="B61" s="21" t="str">
        <f t="shared" si="24"/>
        <v>SPÓŁKA Z OGRANICZONĄ ODPOWIEDZIALNOŚCIĄ</v>
      </c>
      <c r="C61" s="21" t="str">
        <f t="shared" si="24"/>
        <v>0001125569</v>
      </c>
      <c r="D61" s="19" t="str">
        <f t="shared" si="24"/>
        <v>Spółka zarejestrowana w KRS</v>
      </c>
      <c r="E61" s="21">
        <f t="shared" si="24"/>
        <v>5214085019</v>
      </c>
      <c r="F61" s="21">
        <f t="shared" si="24"/>
        <v>529616705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https://marysin7.apm-development.com.pl/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Bluszczowa</v>
      </c>
      <c r="AH61" s="21">
        <f t="shared" si="26"/>
        <v>14</v>
      </c>
      <c r="AI61" s="21" t="str">
        <f t="shared" si="26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12</v>
      </c>
      <c r="AT61" s="9">
        <f>+[1]Garaże!I19</f>
        <v>45999.997199999998</v>
      </c>
      <c r="AU61" s="17">
        <f t="shared" si="23"/>
        <v>45912</v>
      </c>
      <c r="AV61" s="14"/>
      <c r="AW61" s="10"/>
      <c r="AX61" s="9"/>
      <c r="AY61" s="17">
        <f t="shared" si="0"/>
        <v>45912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45912</v>
      </c>
      <c r="BC61" s="19" t="str">
        <f t="shared" si="13"/>
        <v>-</v>
      </c>
      <c r="BD61" s="19" t="str">
        <f t="shared" si="13"/>
        <v>-</v>
      </c>
      <c r="BE61" s="20">
        <f t="shared" si="2"/>
        <v>45912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4"/>
        <v>APM MARYSIN VII SPÓŁKA Z OGRANICZONĄ ODPOWIEDZIALNOŚCIĄ</v>
      </c>
      <c r="B62" s="21" t="str">
        <f t="shared" si="24"/>
        <v>SPÓŁKA Z OGRANICZONĄ ODPOWIEDZIALNOŚCIĄ</v>
      </c>
      <c r="C62" s="21" t="str">
        <f t="shared" si="24"/>
        <v>0001125569</v>
      </c>
      <c r="D62" s="19" t="str">
        <f t="shared" si="24"/>
        <v>Spółka zarejestrowana w KRS</v>
      </c>
      <c r="E62" s="21">
        <f t="shared" si="24"/>
        <v>5214085019</v>
      </c>
      <c r="F62" s="21">
        <f t="shared" si="24"/>
        <v>529616705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https://marysin7.apm-development.com.pl/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si="25"/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Bluszczowa</v>
      </c>
      <c r="AH62" s="21">
        <f t="shared" si="26"/>
        <v>14</v>
      </c>
      <c r="AI62" s="21" t="str">
        <f t="shared" si="26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13</v>
      </c>
      <c r="AT62" s="9">
        <f>+[1]Garaże!I20</f>
        <v>45999.997199999998</v>
      </c>
      <c r="AU62" s="17">
        <f t="shared" si="23"/>
        <v>45912</v>
      </c>
      <c r="AV62" s="14"/>
      <c r="AW62" s="10"/>
      <c r="AX62" s="9"/>
      <c r="AY62" s="17">
        <f t="shared" si="0"/>
        <v>45912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45912</v>
      </c>
      <c r="BC62" s="19" t="str">
        <f t="shared" si="13"/>
        <v>-</v>
      </c>
      <c r="BD62" s="19" t="str">
        <f t="shared" si="13"/>
        <v>-</v>
      </c>
      <c r="BE62" s="20">
        <f t="shared" si="2"/>
        <v>45912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4"/>
        <v>APM MARYSIN VII SPÓŁKA Z OGRANICZONĄ ODPOWIEDZIALNOŚCIĄ</v>
      </c>
      <c r="B63" s="21" t="str">
        <f t="shared" si="24"/>
        <v>SPÓŁKA Z OGRANICZONĄ ODPOWIEDZIALNOŚCIĄ</v>
      </c>
      <c r="C63" s="21" t="str">
        <f t="shared" si="24"/>
        <v>0001125569</v>
      </c>
      <c r="D63" s="19" t="str">
        <f t="shared" si="24"/>
        <v>Spółka zarejestrowana w KRS</v>
      </c>
      <c r="E63" s="21">
        <f t="shared" si="24"/>
        <v>5214085019</v>
      </c>
      <c r="F63" s="21">
        <f t="shared" si="24"/>
        <v>529616705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https://marysin7.apm-development.com.pl/</v>
      </c>
      <c r="K63" s="19" t="str">
        <f t="shared" si="25"/>
        <v>mazowieckie</v>
      </c>
      <c r="L63" s="19" t="str">
        <f t="shared" si="25"/>
        <v>warszawski</v>
      </c>
      <c r="M63" s="19" t="str">
        <f t="shared" si="25"/>
        <v>Mokotów</v>
      </c>
      <c r="N63" s="19" t="str">
        <f t="shared" si="25"/>
        <v>Warszawa</v>
      </c>
      <c r="O63" s="19" t="str">
        <f t="shared" si="25"/>
        <v>ul. Bartycka</v>
      </c>
      <c r="P63" s="19">
        <f t="shared" si="25"/>
        <v>85</v>
      </c>
      <c r="Q63" s="19" t="str">
        <f t="shared" si="25"/>
        <v>U1</v>
      </c>
      <c r="R63" s="19" t="str">
        <f t="shared" si="25"/>
        <v>00-716</v>
      </c>
      <c r="S63" s="19" t="str">
        <f t="shared" si="25"/>
        <v>mazowieckie</v>
      </c>
      <c r="T63" s="19" t="str">
        <f t="shared" si="25"/>
        <v>warszawski</v>
      </c>
      <c r="U63" s="19" t="str">
        <f t="shared" si="25"/>
        <v>Mokotów</v>
      </c>
      <c r="V63" s="19" t="str">
        <f t="shared" si="25"/>
        <v>Warszawa</v>
      </c>
      <c r="W63" s="19" t="str">
        <f t="shared" si="25"/>
        <v>ul. Bartycka</v>
      </c>
      <c r="X63" s="19">
        <f t="shared" si="25"/>
        <v>85</v>
      </c>
      <c r="Y63" s="19" t="str">
        <f t="shared" si="25"/>
        <v>U1</v>
      </c>
      <c r="Z63" s="19" t="str">
        <f t="shared" si="25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Bluszczowa</v>
      </c>
      <c r="AH63" s="21">
        <f t="shared" si="26"/>
        <v>14</v>
      </c>
      <c r="AI63" s="21" t="str">
        <f t="shared" si="26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14</v>
      </c>
      <c r="AT63" s="9">
        <f>+[1]Garaże!I21</f>
        <v>45999.997199999998</v>
      </c>
      <c r="AU63" s="17">
        <f t="shared" si="23"/>
        <v>45912</v>
      </c>
      <c r="AV63" s="14"/>
      <c r="AW63" s="10"/>
      <c r="AX63" s="9"/>
      <c r="AY63" s="17">
        <f t="shared" si="0"/>
        <v>45912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45912</v>
      </c>
      <c r="BC63" s="19" t="str">
        <f t="shared" si="13"/>
        <v>-</v>
      </c>
      <c r="BD63" s="19" t="str">
        <f t="shared" si="13"/>
        <v>-</v>
      </c>
      <c r="BE63" s="20">
        <f t="shared" si="2"/>
        <v>45912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4"/>
        <v>APM MARYSIN VII SPÓŁKA Z OGRANICZONĄ ODPOWIEDZIALNOŚCIĄ</v>
      </c>
      <c r="B64" s="21" t="str">
        <f t="shared" si="24"/>
        <v>SPÓŁKA Z OGRANICZONĄ ODPOWIEDZIALNOŚCIĄ</v>
      </c>
      <c r="C64" s="21" t="str">
        <f t="shared" si="24"/>
        <v>0001125569</v>
      </c>
      <c r="D64" s="19" t="str">
        <f t="shared" si="24"/>
        <v>Spółka zarejestrowana w KRS</v>
      </c>
      <c r="E64" s="21">
        <f t="shared" si="24"/>
        <v>5214085019</v>
      </c>
      <c r="F64" s="21">
        <f t="shared" si="24"/>
        <v>529616705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https://marysin7.apm-development.com.pl/</v>
      </c>
      <c r="K64" s="19" t="str">
        <f t="shared" si="25"/>
        <v>mazowieckie</v>
      </c>
      <c r="L64" s="19" t="str">
        <f t="shared" si="25"/>
        <v>warszawski</v>
      </c>
      <c r="M64" s="19" t="str">
        <f t="shared" si="25"/>
        <v>Mokotów</v>
      </c>
      <c r="N64" s="19" t="str">
        <f t="shared" si="25"/>
        <v>Warszawa</v>
      </c>
      <c r="O64" s="19" t="str">
        <f t="shared" si="25"/>
        <v>ul. Bartycka</v>
      </c>
      <c r="P64" s="19">
        <f t="shared" si="25"/>
        <v>85</v>
      </c>
      <c r="Q64" s="19" t="str">
        <f t="shared" si="25"/>
        <v>U1</v>
      </c>
      <c r="R64" s="19" t="str">
        <f t="shared" si="25"/>
        <v>00-716</v>
      </c>
      <c r="S64" s="19" t="str">
        <f t="shared" si="25"/>
        <v>mazowieckie</v>
      </c>
      <c r="T64" s="19" t="str">
        <f t="shared" si="25"/>
        <v>warszawski</v>
      </c>
      <c r="U64" s="19" t="str">
        <f t="shared" si="25"/>
        <v>Mokotów</v>
      </c>
      <c r="V64" s="19" t="str">
        <f t="shared" si="25"/>
        <v>Warszawa</v>
      </c>
      <c r="W64" s="19" t="str">
        <f t="shared" si="25"/>
        <v>ul. Bartycka</v>
      </c>
      <c r="X64" s="19">
        <f t="shared" si="25"/>
        <v>85</v>
      </c>
      <c r="Y64" s="19" t="str">
        <f t="shared" si="25"/>
        <v>U1</v>
      </c>
      <c r="Z64" s="19" t="str">
        <f t="shared" si="25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Bluszczowa</v>
      </c>
      <c r="AH64" s="21">
        <f t="shared" si="26"/>
        <v>14</v>
      </c>
      <c r="AI64" s="21" t="str">
        <f t="shared" si="26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15</v>
      </c>
      <c r="AT64" s="9">
        <f>+[1]Garaże!I22</f>
        <v>45999.997199999998</v>
      </c>
      <c r="AU64" s="17">
        <f t="shared" si="23"/>
        <v>45912</v>
      </c>
      <c r="AV64" s="14"/>
      <c r="AW64" s="10"/>
      <c r="AX64" s="9"/>
      <c r="AY64" s="17">
        <f t="shared" si="0"/>
        <v>45912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45912</v>
      </c>
      <c r="BC64" s="19" t="str">
        <f t="shared" si="13"/>
        <v>-</v>
      </c>
      <c r="BD64" s="19" t="str">
        <f t="shared" si="13"/>
        <v>-</v>
      </c>
      <c r="BE64" s="20">
        <f t="shared" si="2"/>
        <v>45912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4"/>
        <v>APM MARYSIN VII SPÓŁKA Z OGRANICZONĄ ODPOWIEDZIALNOŚCIĄ</v>
      </c>
      <c r="B65" s="21" t="str">
        <f t="shared" si="24"/>
        <v>SPÓŁKA Z OGRANICZONĄ ODPOWIEDZIALNOŚCIĄ</v>
      </c>
      <c r="C65" s="21" t="str">
        <f t="shared" si="24"/>
        <v>0001125569</v>
      </c>
      <c r="D65" s="19" t="str">
        <f t="shared" si="24"/>
        <v>Spółka zarejestrowana w KRS</v>
      </c>
      <c r="E65" s="21">
        <f t="shared" si="24"/>
        <v>5214085019</v>
      </c>
      <c r="F65" s="21">
        <f t="shared" si="24"/>
        <v>529616705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https://marysin7.apm-development.com.pl/</v>
      </c>
      <c r="K65" s="19" t="str">
        <f t="shared" si="25"/>
        <v>mazowieckie</v>
      </c>
      <c r="L65" s="19" t="str">
        <f t="shared" si="25"/>
        <v>warszawski</v>
      </c>
      <c r="M65" s="19" t="str">
        <f t="shared" si="25"/>
        <v>Mokotów</v>
      </c>
      <c r="N65" s="19" t="str">
        <f t="shared" si="25"/>
        <v>Warszawa</v>
      </c>
      <c r="O65" s="19" t="str">
        <f t="shared" si="25"/>
        <v>ul. Bartycka</v>
      </c>
      <c r="P65" s="19">
        <f t="shared" si="25"/>
        <v>85</v>
      </c>
      <c r="Q65" s="19" t="str">
        <f t="shared" si="25"/>
        <v>U1</v>
      </c>
      <c r="R65" s="19" t="str">
        <f t="shared" si="25"/>
        <v>00-716</v>
      </c>
      <c r="S65" s="19" t="str">
        <f t="shared" si="25"/>
        <v>mazowieckie</v>
      </c>
      <c r="T65" s="19" t="str">
        <f t="shared" si="25"/>
        <v>warszawski</v>
      </c>
      <c r="U65" s="19" t="str">
        <f t="shared" si="25"/>
        <v>Mokotów</v>
      </c>
      <c r="V65" s="19" t="str">
        <f t="shared" si="25"/>
        <v>Warszawa</v>
      </c>
      <c r="W65" s="19" t="str">
        <f t="shared" si="25"/>
        <v>ul. Bartycka</v>
      </c>
      <c r="X65" s="19">
        <f t="shared" si="25"/>
        <v>85</v>
      </c>
      <c r="Y65" s="19" t="str">
        <f t="shared" si="25"/>
        <v>U1</v>
      </c>
      <c r="Z65" s="19" t="str">
        <f t="shared" si="25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Bluszczowa</v>
      </c>
      <c r="AH65" s="21">
        <f t="shared" si="26"/>
        <v>14</v>
      </c>
      <c r="AI65" s="21" t="str">
        <f t="shared" si="26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16</v>
      </c>
      <c r="AT65" s="9">
        <f>+[1]Garaże!I23</f>
        <v>45999.997199999998</v>
      </c>
      <c r="AU65" s="17">
        <f t="shared" si="23"/>
        <v>45912</v>
      </c>
      <c r="AV65" s="14"/>
      <c r="AW65" s="10"/>
      <c r="AX65" s="9"/>
      <c r="AY65" s="17">
        <f t="shared" si="0"/>
        <v>45912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45912</v>
      </c>
      <c r="BC65" s="19" t="str">
        <f t="shared" si="13"/>
        <v>-</v>
      </c>
      <c r="BD65" s="19" t="str">
        <f t="shared" si="13"/>
        <v>-</v>
      </c>
      <c r="BE65" s="20">
        <f t="shared" si="2"/>
        <v>45912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4"/>
        <v>APM MARYSIN VII SPÓŁKA Z OGRANICZONĄ ODPOWIEDZIALNOŚCIĄ</v>
      </c>
      <c r="B66" s="21" t="str">
        <f t="shared" si="24"/>
        <v>SPÓŁKA Z OGRANICZONĄ ODPOWIEDZIALNOŚCIĄ</v>
      </c>
      <c r="C66" s="21" t="str">
        <f t="shared" si="24"/>
        <v>0001125569</v>
      </c>
      <c r="D66" s="19" t="str">
        <f t="shared" si="24"/>
        <v>Spółka zarejestrowana w KRS</v>
      </c>
      <c r="E66" s="21">
        <f t="shared" si="24"/>
        <v>5214085019</v>
      </c>
      <c r="F66" s="21">
        <f t="shared" si="24"/>
        <v>529616705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https://marysin7.apm-development.com.pl/</v>
      </c>
      <c r="K66" s="19" t="str">
        <f t="shared" si="25"/>
        <v>mazowieckie</v>
      </c>
      <c r="L66" s="19" t="str">
        <f t="shared" si="25"/>
        <v>warszawski</v>
      </c>
      <c r="M66" s="19" t="str">
        <f t="shared" si="25"/>
        <v>Mokotów</v>
      </c>
      <c r="N66" s="19" t="str">
        <f t="shared" si="25"/>
        <v>Warszawa</v>
      </c>
      <c r="O66" s="19" t="str">
        <f t="shared" si="25"/>
        <v>ul. Bartycka</v>
      </c>
      <c r="P66" s="19">
        <f t="shared" si="25"/>
        <v>85</v>
      </c>
      <c r="Q66" s="19" t="str">
        <f t="shared" si="25"/>
        <v>U1</v>
      </c>
      <c r="R66" s="19" t="str">
        <f t="shared" si="25"/>
        <v>00-716</v>
      </c>
      <c r="S66" s="19" t="str">
        <f t="shared" si="25"/>
        <v>mazowieckie</v>
      </c>
      <c r="T66" s="19" t="str">
        <f t="shared" si="25"/>
        <v>warszawski</v>
      </c>
      <c r="U66" s="19" t="str">
        <f t="shared" si="25"/>
        <v>Mokotów</v>
      </c>
      <c r="V66" s="19" t="str">
        <f t="shared" si="25"/>
        <v>Warszawa</v>
      </c>
      <c r="W66" s="19" t="str">
        <f t="shared" si="25"/>
        <v>ul. Bartycka</v>
      </c>
      <c r="X66" s="19">
        <f t="shared" si="25"/>
        <v>85</v>
      </c>
      <c r="Y66" s="19" t="str">
        <f t="shared" si="25"/>
        <v>U1</v>
      </c>
      <c r="Z66" s="19" t="str">
        <f t="shared" ref="K66:Z72" si="29">+Z$3</f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Bluszczowa</v>
      </c>
      <c r="AH66" s="21">
        <f t="shared" si="26"/>
        <v>14</v>
      </c>
      <c r="AI66" s="21" t="str">
        <f t="shared" si="26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17</v>
      </c>
      <c r="AT66" s="9">
        <f>+[1]Garaże!I24</f>
        <v>45999.997199999998</v>
      </c>
      <c r="AU66" s="17">
        <f t="shared" si="23"/>
        <v>45912</v>
      </c>
      <c r="AV66" s="14"/>
      <c r="AW66" s="10"/>
      <c r="AX66" s="9"/>
      <c r="AY66" s="17">
        <f t="shared" si="0"/>
        <v>45912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45912</v>
      </c>
      <c r="BC66" s="19" t="str">
        <f t="shared" si="13"/>
        <v>-</v>
      </c>
      <c r="BD66" s="19" t="str">
        <f t="shared" si="13"/>
        <v>-</v>
      </c>
      <c r="BE66" s="20">
        <f t="shared" si="2"/>
        <v>45912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4"/>
        <v>APM MARYSIN VII SPÓŁKA Z OGRANICZONĄ ODPOWIEDZIALNOŚCIĄ</v>
      </c>
      <c r="B67" s="21" t="str">
        <f t="shared" si="24"/>
        <v>SPÓŁKA Z OGRANICZONĄ ODPOWIEDZIALNOŚCIĄ</v>
      </c>
      <c r="C67" s="21" t="str">
        <f t="shared" si="24"/>
        <v>0001125569</v>
      </c>
      <c r="D67" s="19" t="str">
        <f t="shared" si="24"/>
        <v>Spółka zarejestrowana w KRS</v>
      </c>
      <c r="E67" s="21">
        <f t="shared" si="24"/>
        <v>5214085019</v>
      </c>
      <c r="F67" s="21">
        <f t="shared" si="24"/>
        <v>529616705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https://marysin7.apm-development.com.pl/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Bluszczowa</v>
      </c>
      <c r="AH67" s="21">
        <f t="shared" si="26"/>
        <v>14</v>
      </c>
      <c r="AI67" s="21" t="str">
        <f t="shared" si="26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>
        <f t="shared" si="28"/>
        <v>18</v>
      </c>
      <c r="AT67" s="9">
        <f>+[1]Garaże!I25</f>
        <v>45999.997199999998</v>
      </c>
      <c r="AU67" s="17">
        <f t="shared" si="23"/>
        <v>45912</v>
      </c>
      <c r="AV67" s="14"/>
      <c r="AW67" s="10"/>
      <c r="AX67" s="9"/>
      <c r="AY67" s="17">
        <f t="shared" si="0"/>
        <v>45912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45912</v>
      </c>
      <c r="BC67" s="19" t="str">
        <f t="shared" si="13"/>
        <v>-</v>
      </c>
      <c r="BD67" s="19" t="str">
        <f t="shared" si="13"/>
        <v>-</v>
      </c>
      <c r="BE67" s="20">
        <f t="shared" si="2"/>
        <v>45912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4"/>
        <v>APM MARYSIN VII SPÓŁKA Z OGRANICZONĄ ODPOWIEDZIALNOŚCIĄ</v>
      </c>
      <c r="B68" s="21" t="str">
        <f t="shared" si="24"/>
        <v>SPÓŁKA Z OGRANICZONĄ ODPOWIEDZIALNOŚCIĄ</v>
      </c>
      <c r="C68" s="21" t="str">
        <f t="shared" si="24"/>
        <v>0001125569</v>
      </c>
      <c r="D68" s="19" t="str">
        <f t="shared" si="24"/>
        <v>Spółka zarejestrowana w KRS</v>
      </c>
      <c r="E68" s="21">
        <f t="shared" si="24"/>
        <v>5214085019</v>
      </c>
      <c r="F68" s="21">
        <f t="shared" si="24"/>
        <v>529616705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https://marysin7.apm-development.com.pl/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Bluszczowa</v>
      </c>
      <c r="AH68" s="21">
        <f t="shared" si="26"/>
        <v>14</v>
      </c>
      <c r="AI68" s="21" t="str">
        <f t="shared" si="26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>
        <f t="shared" si="28"/>
        <v>19</v>
      </c>
      <c r="AT68" s="9">
        <f>+[1]Garaże!I26</f>
        <v>45999.997199999998</v>
      </c>
      <c r="AU68" s="17">
        <f t="shared" si="23"/>
        <v>45912</v>
      </c>
      <c r="AV68" s="14"/>
      <c r="AW68" s="10"/>
      <c r="AX68" s="9"/>
      <c r="AY68" s="17">
        <f t="shared" si="0"/>
        <v>45912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45912</v>
      </c>
      <c r="BC68" s="19" t="str">
        <f t="shared" si="13"/>
        <v>-</v>
      </c>
      <c r="BD68" s="19" t="str">
        <f t="shared" si="13"/>
        <v>-</v>
      </c>
      <c r="BE68" s="20">
        <f t="shared" si="2"/>
        <v>45912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4"/>
        <v>APM MARYSIN VII SPÓŁKA Z OGRANICZONĄ ODPOWIEDZIALNOŚCIĄ</v>
      </c>
      <c r="B69" s="21" t="str">
        <f t="shared" si="24"/>
        <v>SPÓŁKA Z OGRANICZONĄ ODPOWIEDZIALNOŚCIĄ</v>
      </c>
      <c r="C69" s="21" t="str">
        <f t="shared" si="24"/>
        <v>0001125569</v>
      </c>
      <c r="D69" s="19" t="str">
        <f t="shared" si="24"/>
        <v>Spółka zarejestrowana w KRS</v>
      </c>
      <c r="E69" s="21">
        <f t="shared" si="24"/>
        <v>5214085019</v>
      </c>
      <c r="F69" s="21">
        <f t="shared" si="24"/>
        <v>529616705</v>
      </c>
      <c r="G69" s="19" t="str">
        <f t="shared" si="24"/>
        <v>48 22-847-91-86</v>
      </c>
      <c r="H69" s="19" t="str">
        <f t="shared" si="24"/>
        <v>sprzedaz@apm-development.pl</v>
      </c>
      <c r="I69" s="19" t="str">
        <f t="shared" si="24"/>
        <v>X</v>
      </c>
      <c r="J69" s="12" t="str">
        <f t="shared" si="9"/>
        <v>https://marysin7.apm-development.com.pl/</v>
      </c>
      <c r="K69" s="19" t="str">
        <f t="shared" si="29"/>
        <v>mazowieckie</v>
      </c>
      <c r="L69" s="19" t="str">
        <f t="shared" si="29"/>
        <v>warszawski</v>
      </c>
      <c r="M69" s="19" t="str">
        <f t="shared" si="29"/>
        <v>Mokotów</v>
      </c>
      <c r="N69" s="19" t="str">
        <f t="shared" si="29"/>
        <v>Warszawa</v>
      </c>
      <c r="O69" s="19" t="str">
        <f t="shared" si="29"/>
        <v>ul. Bartycka</v>
      </c>
      <c r="P69" s="19">
        <f t="shared" si="29"/>
        <v>85</v>
      </c>
      <c r="Q69" s="19" t="str">
        <f t="shared" si="29"/>
        <v>U1</v>
      </c>
      <c r="R69" s="19" t="str">
        <f t="shared" si="29"/>
        <v>00-716</v>
      </c>
      <c r="S69" s="19" t="str">
        <f t="shared" si="29"/>
        <v>mazowieckie</v>
      </c>
      <c r="T69" s="19" t="str">
        <f t="shared" si="29"/>
        <v>warszawski</v>
      </c>
      <c r="U69" s="19" t="str">
        <f t="shared" si="29"/>
        <v>Mokotów</v>
      </c>
      <c r="V69" s="19" t="str">
        <f t="shared" si="29"/>
        <v>Warszawa</v>
      </c>
      <c r="W69" s="19" t="str">
        <f t="shared" si="29"/>
        <v>ul. Bartycka</v>
      </c>
      <c r="X69" s="19">
        <f t="shared" si="29"/>
        <v>85</v>
      </c>
      <c r="Y69" s="19" t="str">
        <f t="shared" si="29"/>
        <v>U1</v>
      </c>
      <c r="Z69" s="19" t="str">
        <f t="shared" si="29"/>
        <v>00-716</v>
      </c>
      <c r="AA69" s="21" t="str">
        <f t="shared" si="26"/>
        <v>ul. Okularowa 8; 04-234 Warszawa</v>
      </c>
      <c r="AB69" s="19" t="str">
        <f t="shared" si="26"/>
        <v>Osobisty; Telefon; Email</v>
      </c>
      <c r="AC69" s="19" t="str">
        <f t="shared" si="26"/>
        <v>mazowieckie</v>
      </c>
      <c r="AD69" s="19" t="str">
        <f t="shared" si="26"/>
        <v>warszawski</v>
      </c>
      <c r="AE69" s="21" t="str">
        <f t="shared" si="26"/>
        <v>Wawer</v>
      </c>
      <c r="AF69" s="21" t="str">
        <f t="shared" si="26"/>
        <v>Warszawa</v>
      </c>
      <c r="AG69" s="21" t="str">
        <f t="shared" si="26"/>
        <v>ul. Bluszczowa</v>
      </c>
      <c r="AH69" s="21">
        <f t="shared" si="26"/>
        <v>14</v>
      </c>
      <c r="AI69" s="21" t="str">
        <f t="shared" si="26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7"/>
        <v>Miejsce postojowe</v>
      </c>
      <c r="AS69" s="12">
        <f t="shared" si="28"/>
        <v>20</v>
      </c>
      <c r="AT69" s="9">
        <f>+[1]Garaże!I27</f>
        <v>45999.997199999998</v>
      </c>
      <c r="AU69" s="17">
        <f t="shared" si="23"/>
        <v>45912</v>
      </c>
      <c r="AV69" s="14"/>
      <c r="AW69" s="10"/>
      <c r="AX69" s="9"/>
      <c r="AY69" s="17">
        <f t="shared" si="0"/>
        <v>45912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45912</v>
      </c>
      <c r="BC69" s="19" t="str">
        <f t="shared" si="13"/>
        <v>-</v>
      </c>
      <c r="BD69" s="19" t="str">
        <f t="shared" si="13"/>
        <v>-</v>
      </c>
      <c r="BE69" s="20">
        <f t="shared" si="2"/>
        <v>45912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4"/>
        <v>APM MARYSIN VII SPÓŁKA Z OGRANICZONĄ ODPOWIEDZIALNOŚCIĄ</v>
      </c>
      <c r="B70" s="21" t="str">
        <f t="shared" si="24"/>
        <v>SPÓŁKA Z OGRANICZONĄ ODPOWIEDZIALNOŚCIĄ</v>
      </c>
      <c r="C70" s="21" t="str">
        <f t="shared" si="24"/>
        <v>0001125569</v>
      </c>
      <c r="D70" s="19" t="str">
        <f t="shared" si="24"/>
        <v>Spółka zarejestrowana w KRS</v>
      </c>
      <c r="E70" s="21">
        <f t="shared" si="24"/>
        <v>5214085019</v>
      </c>
      <c r="F70" s="21">
        <f t="shared" si="24"/>
        <v>529616705</v>
      </c>
      <c r="G70" s="19" t="str">
        <f t="shared" si="24"/>
        <v>48 22-847-91-86</v>
      </c>
      <c r="H70" s="19" t="str">
        <f t="shared" si="24"/>
        <v>sprzedaz@apm-development.pl</v>
      </c>
      <c r="I70" s="19" t="str">
        <f t="shared" si="24"/>
        <v>X</v>
      </c>
      <c r="J70" s="12" t="str">
        <f t="shared" si="9"/>
        <v>https://marysin7.apm-development.com.pl/</v>
      </c>
      <c r="K70" s="19" t="str">
        <f t="shared" si="29"/>
        <v>mazowieckie</v>
      </c>
      <c r="L70" s="19" t="str">
        <f t="shared" si="29"/>
        <v>warszawski</v>
      </c>
      <c r="M70" s="19" t="str">
        <f t="shared" si="29"/>
        <v>Mokotów</v>
      </c>
      <c r="N70" s="19" t="str">
        <f t="shared" si="29"/>
        <v>Warszawa</v>
      </c>
      <c r="O70" s="19" t="str">
        <f t="shared" si="29"/>
        <v>ul. Bartycka</v>
      </c>
      <c r="P70" s="19">
        <f t="shared" si="29"/>
        <v>85</v>
      </c>
      <c r="Q70" s="19" t="str">
        <f t="shared" si="29"/>
        <v>U1</v>
      </c>
      <c r="R70" s="19" t="str">
        <f t="shared" si="29"/>
        <v>00-716</v>
      </c>
      <c r="S70" s="19" t="str">
        <f t="shared" si="29"/>
        <v>mazowieckie</v>
      </c>
      <c r="T70" s="19" t="str">
        <f t="shared" si="29"/>
        <v>warszawski</v>
      </c>
      <c r="U70" s="19" t="str">
        <f t="shared" si="29"/>
        <v>Mokotów</v>
      </c>
      <c r="V70" s="19" t="str">
        <f t="shared" si="29"/>
        <v>Warszawa</v>
      </c>
      <c r="W70" s="19" t="str">
        <f t="shared" si="29"/>
        <v>ul. Bartycka</v>
      </c>
      <c r="X70" s="19">
        <f t="shared" si="29"/>
        <v>85</v>
      </c>
      <c r="Y70" s="19" t="str">
        <f t="shared" si="29"/>
        <v>U1</v>
      </c>
      <c r="Z70" s="19" t="str">
        <f t="shared" si="29"/>
        <v>00-716</v>
      </c>
      <c r="AA70" s="21" t="str">
        <f t="shared" si="26"/>
        <v>ul. Okularowa 8; 04-234 Warszawa</v>
      </c>
      <c r="AB70" s="19" t="str">
        <f t="shared" si="26"/>
        <v>Osobisty; Telefon; Email</v>
      </c>
      <c r="AC70" s="19" t="str">
        <f t="shared" si="26"/>
        <v>mazowieckie</v>
      </c>
      <c r="AD70" s="19" t="str">
        <f t="shared" si="26"/>
        <v>warszawski</v>
      </c>
      <c r="AE70" s="21" t="str">
        <f t="shared" si="26"/>
        <v>Wawer</v>
      </c>
      <c r="AF70" s="21" t="str">
        <f t="shared" si="26"/>
        <v>Warszawa</v>
      </c>
      <c r="AG70" s="21" t="str">
        <f t="shared" si="26"/>
        <v>ul. Bluszczowa</v>
      </c>
      <c r="AH70" s="21">
        <f t="shared" si="26"/>
        <v>14</v>
      </c>
      <c r="AI70" s="21" t="str">
        <f t="shared" si="26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7"/>
        <v>Miejsce postojowe</v>
      </c>
      <c r="AS70" s="12">
        <f t="shared" si="28"/>
        <v>21</v>
      </c>
      <c r="AT70" s="9">
        <f>+[1]Garaże!I28</f>
        <v>45999.997199999998</v>
      </c>
      <c r="AU70" s="17">
        <f t="shared" si="23"/>
        <v>45912</v>
      </c>
      <c r="AV70" s="14"/>
      <c r="AW70" s="10"/>
      <c r="AX70" s="9"/>
      <c r="AY70" s="17">
        <f t="shared" si="0"/>
        <v>45912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45912</v>
      </c>
      <c r="BC70" s="19" t="str">
        <f t="shared" si="13"/>
        <v>-</v>
      </c>
      <c r="BD70" s="19" t="str">
        <f t="shared" si="13"/>
        <v>-</v>
      </c>
      <c r="BE70" s="20">
        <f t="shared" si="2"/>
        <v>45912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4"/>
        <v>APM MARYSIN VII SPÓŁKA Z OGRANICZONĄ ODPOWIEDZIALNOŚCIĄ</v>
      </c>
      <c r="B71" s="21" t="str">
        <f t="shared" si="24"/>
        <v>SPÓŁKA Z OGRANICZONĄ ODPOWIEDZIALNOŚCIĄ</v>
      </c>
      <c r="C71" s="21" t="str">
        <f t="shared" si="24"/>
        <v>0001125569</v>
      </c>
      <c r="D71" s="19" t="str">
        <f t="shared" si="24"/>
        <v>Spółka zarejestrowana w KRS</v>
      </c>
      <c r="E71" s="21">
        <f t="shared" si="24"/>
        <v>5214085019</v>
      </c>
      <c r="F71" s="21">
        <f t="shared" si="24"/>
        <v>529616705</v>
      </c>
      <c r="G71" s="19" t="str">
        <f t="shared" si="24"/>
        <v>48 22-847-91-86</v>
      </c>
      <c r="H71" s="19" t="str">
        <f t="shared" si="24"/>
        <v>sprzedaz@apm-development.pl</v>
      </c>
      <c r="I71" s="19" t="str">
        <f t="shared" si="24"/>
        <v>X</v>
      </c>
      <c r="J71" s="12" t="str">
        <f t="shared" si="9"/>
        <v>https://marysin7.apm-development.com.pl/</v>
      </c>
      <c r="K71" s="19" t="str">
        <f t="shared" si="29"/>
        <v>mazowieckie</v>
      </c>
      <c r="L71" s="19" t="str">
        <f t="shared" si="29"/>
        <v>warszawski</v>
      </c>
      <c r="M71" s="19" t="str">
        <f t="shared" si="29"/>
        <v>Mokotów</v>
      </c>
      <c r="N71" s="19" t="str">
        <f t="shared" si="29"/>
        <v>Warszawa</v>
      </c>
      <c r="O71" s="19" t="str">
        <f t="shared" si="29"/>
        <v>ul. Bartycka</v>
      </c>
      <c r="P71" s="19">
        <f t="shared" si="29"/>
        <v>85</v>
      </c>
      <c r="Q71" s="19" t="str">
        <f t="shared" si="29"/>
        <v>U1</v>
      </c>
      <c r="R71" s="19" t="str">
        <f t="shared" si="29"/>
        <v>00-716</v>
      </c>
      <c r="S71" s="19" t="str">
        <f t="shared" si="29"/>
        <v>mazowieckie</v>
      </c>
      <c r="T71" s="19" t="str">
        <f t="shared" si="29"/>
        <v>warszawski</v>
      </c>
      <c r="U71" s="19" t="str">
        <f t="shared" si="29"/>
        <v>Mokotów</v>
      </c>
      <c r="V71" s="19" t="str">
        <f t="shared" si="29"/>
        <v>Warszawa</v>
      </c>
      <c r="W71" s="19" t="str">
        <f t="shared" si="29"/>
        <v>ul. Bartycka</v>
      </c>
      <c r="X71" s="19">
        <f t="shared" si="29"/>
        <v>85</v>
      </c>
      <c r="Y71" s="19" t="str">
        <f t="shared" si="29"/>
        <v>U1</v>
      </c>
      <c r="Z71" s="19" t="str">
        <f t="shared" si="29"/>
        <v>00-716</v>
      </c>
      <c r="AA71" s="21" t="str">
        <f t="shared" si="26"/>
        <v>ul. Okularowa 8; 04-234 Warszawa</v>
      </c>
      <c r="AB71" s="19" t="str">
        <f t="shared" si="26"/>
        <v>Osobisty; Telefon; Email</v>
      </c>
      <c r="AC71" s="19" t="str">
        <f t="shared" si="26"/>
        <v>mazowieckie</v>
      </c>
      <c r="AD71" s="19" t="str">
        <f t="shared" si="26"/>
        <v>warszawski</v>
      </c>
      <c r="AE71" s="21" t="str">
        <f t="shared" si="26"/>
        <v>Wawer</v>
      </c>
      <c r="AF71" s="21" t="str">
        <f t="shared" si="26"/>
        <v>Warszawa</v>
      </c>
      <c r="AG71" s="21" t="str">
        <f t="shared" si="26"/>
        <v>ul. Bluszczowa</v>
      </c>
      <c r="AH71" s="21">
        <f t="shared" si="26"/>
        <v>14</v>
      </c>
      <c r="AI71" s="21" t="str">
        <f t="shared" si="26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7"/>
        <v>Miejsce postojowe</v>
      </c>
      <c r="AS71" s="12">
        <f t="shared" si="28"/>
        <v>22</v>
      </c>
      <c r="AT71" s="9">
        <f>+[1]Garaże!I29</f>
        <v>45999.997199999998</v>
      </c>
      <c r="AU71" s="17">
        <f t="shared" si="23"/>
        <v>45912</v>
      </c>
      <c r="AV71" s="14"/>
      <c r="AW71" s="10"/>
      <c r="AX71" s="9"/>
      <c r="AY71" s="17">
        <f t="shared" si="0"/>
        <v>45912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45912</v>
      </c>
      <c r="BC71" s="19" t="str">
        <f t="shared" si="13"/>
        <v>-</v>
      </c>
      <c r="BD71" s="19" t="str">
        <f t="shared" si="13"/>
        <v>-</v>
      </c>
      <c r="BE71" s="20">
        <f t="shared" si="2"/>
        <v>45912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4"/>
        <v>APM MARYSIN VII SPÓŁKA Z OGRANICZONĄ ODPOWIEDZIALNOŚCIĄ</v>
      </c>
      <c r="B72" s="21" t="str">
        <f t="shared" si="24"/>
        <v>SPÓŁKA Z OGRANICZONĄ ODPOWIEDZIALNOŚCIĄ</v>
      </c>
      <c r="C72" s="21" t="str">
        <f t="shared" si="24"/>
        <v>0001125569</v>
      </c>
      <c r="D72" s="19" t="str">
        <f t="shared" si="24"/>
        <v>Spółka zarejestrowana w KRS</v>
      </c>
      <c r="E72" s="21">
        <f t="shared" si="24"/>
        <v>5214085019</v>
      </c>
      <c r="F72" s="21">
        <f t="shared" si="24"/>
        <v>529616705</v>
      </c>
      <c r="G72" s="19" t="str">
        <f t="shared" si="24"/>
        <v>48 22-847-91-86</v>
      </c>
      <c r="H72" s="19" t="str">
        <f t="shared" si="24"/>
        <v>sprzedaz@apm-development.pl</v>
      </c>
      <c r="I72" s="19" t="str">
        <f t="shared" si="24"/>
        <v>X</v>
      </c>
      <c r="J72" s="12" t="str">
        <f t="shared" si="9"/>
        <v>https://marysin7.apm-development.com.pl/</v>
      </c>
      <c r="K72" s="19" t="str">
        <f t="shared" si="29"/>
        <v>mazowieckie</v>
      </c>
      <c r="L72" s="19" t="str">
        <f t="shared" si="29"/>
        <v>warszawski</v>
      </c>
      <c r="M72" s="19" t="str">
        <f t="shared" si="29"/>
        <v>Mokotów</v>
      </c>
      <c r="N72" s="19" t="str">
        <f t="shared" si="29"/>
        <v>Warszawa</v>
      </c>
      <c r="O72" s="19" t="str">
        <f t="shared" si="29"/>
        <v>ul. Bartycka</v>
      </c>
      <c r="P72" s="19">
        <f t="shared" si="29"/>
        <v>85</v>
      </c>
      <c r="Q72" s="19" t="str">
        <f t="shared" si="29"/>
        <v>U1</v>
      </c>
      <c r="R72" s="19" t="str">
        <f t="shared" si="29"/>
        <v>00-716</v>
      </c>
      <c r="S72" s="19" t="str">
        <f t="shared" si="29"/>
        <v>mazowieckie</v>
      </c>
      <c r="T72" s="19" t="str">
        <f t="shared" si="29"/>
        <v>warszawski</v>
      </c>
      <c r="U72" s="19" t="str">
        <f t="shared" si="29"/>
        <v>Mokotów</v>
      </c>
      <c r="V72" s="19" t="str">
        <f t="shared" si="29"/>
        <v>Warszawa</v>
      </c>
      <c r="W72" s="19" t="str">
        <f t="shared" si="29"/>
        <v>ul. Bartycka</v>
      </c>
      <c r="X72" s="19">
        <f t="shared" si="29"/>
        <v>85</v>
      </c>
      <c r="Y72" s="19" t="str">
        <f t="shared" si="29"/>
        <v>U1</v>
      </c>
      <c r="Z72" s="19" t="str">
        <f t="shared" si="29"/>
        <v>00-716</v>
      </c>
      <c r="AA72" s="21" t="str">
        <f t="shared" si="26"/>
        <v>ul. Okularowa 8; 04-234 Warszawa</v>
      </c>
      <c r="AB72" s="19" t="str">
        <f t="shared" si="26"/>
        <v>Osobisty; Telefon; Email</v>
      </c>
      <c r="AC72" s="19" t="str">
        <f t="shared" si="26"/>
        <v>mazowieckie</v>
      </c>
      <c r="AD72" s="19" t="str">
        <f t="shared" si="26"/>
        <v>warszawski</v>
      </c>
      <c r="AE72" s="21" t="str">
        <f t="shared" si="26"/>
        <v>Wawer</v>
      </c>
      <c r="AF72" s="21" t="str">
        <f t="shared" si="26"/>
        <v>Warszawa</v>
      </c>
      <c r="AG72" s="21" t="str">
        <f t="shared" si="26"/>
        <v>ul. Bluszczowa</v>
      </c>
      <c r="AH72" s="21">
        <f t="shared" si="26"/>
        <v>14</v>
      </c>
      <c r="AI72" s="21" t="str">
        <f t="shared" si="26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7"/>
        <v>Miejsce postojowe</v>
      </c>
      <c r="AS72" s="12">
        <f t="shared" si="28"/>
        <v>23</v>
      </c>
      <c r="AT72" s="9">
        <f>+[1]Garaże!I30</f>
        <v>45999.997199999998</v>
      </c>
      <c r="AU72" s="17">
        <f t="shared" si="23"/>
        <v>45912</v>
      </c>
      <c r="AV72" s="14"/>
      <c r="AW72" s="10"/>
      <c r="AX72" s="9"/>
      <c r="AY72" s="17">
        <f t="shared" si="0"/>
        <v>45912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45912</v>
      </c>
      <c r="BC72" s="19" t="str">
        <f t="shared" si="13"/>
        <v>-</v>
      </c>
      <c r="BD72" s="19" t="str">
        <f t="shared" si="13"/>
        <v>-</v>
      </c>
      <c r="BE72" s="20">
        <f t="shared" si="2"/>
        <v>45912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0">+AJ73</f>
        <v>Miejsce postojowe</v>
      </c>
      <c r="AS73" s="12">
        <f t="shared" ref="AS73:AS86" si="31">+AK73</f>
        <v>24</v>
      </c>
      <c r="AT73" s="9">
        <f>+[1]Garaże!I31</f>
        <v>45999.997199999998</v>
      </c>
      <c r="AU73" s="17">
        <f t="shared" si="23"/>
        <v>45912</v>
      </c>
      <c r="AV73" s="14"/>
      <c r="AW73" s="10"/>
      <c r="AX73" s="9"/>
      <c r="AY73" s="17">
        <f t="shared" si="0"/>
        <v>45912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45912</v>
      </c>
      <c r="BC73" s="19" t="str">
        <f t="shared" si="13"/>
        <v>-</v>
      </c>
      <c r="BD73" s="19" t="str">
        <f t="shared" si="13"/>
        <v>-</v>
      </c>
      <c r="BE73" s="20">
        <f t="shared" si="2"/>
        <v>45912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25</v>
      </c>
      <c r="AT74" s="9">
        <f>+[1]Garaże!I32</f>
        <v>45999.997199999998</v>
      </c>
      <c r="AU74" s="17">
        <f t="shared" si="23"/>
        <v>45912</v>
      </c>
      <c r="AV74" s="14"/>
      <c r="AW74" s="10"/>
      <c r="AX74" s="9"/>
      <c r="AY74" s="17">
        <f t="shared" si="0"/>
        <v>45912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45912</v>
      </c>
      <c r="BC74" s="19" t="str">
        <f t="shared" si="13"/>
        <v>-</v>
      </c>
      <c r="BD74" s="19" t="str">
        <f t="shared" si="13"/>
        <v>-</v>
      </c>
      <c r="BE74" s="20">
        <f t="shared" si="2"/>
        <v>45912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26</v>
      </c>
      <c r="AT75" s="9">
        <f>+[1]Garaże!I33</f>
        <v>45999.997199999998</v>
      </c>
      <c r="AU75" s="17">
        <f t="shared" si="23"/>
        <v>45912</v>
      </c>
      <c r="AV75" s="14"/>
      <c r="AW75" s="10"/>
      <c r="AX75" s="9"/>
      <c r="AY75" s="17">
        <f t="shared" si="0"/>
        <v>45912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45912</v>
      </c>
      <c r="BC75" s="19" t="str">
        <f t="shared" si="13"/>
        <v>-</v>
      </c>
      <c r="BD75" s="19" t="str">
        <f t="shared" si="13"/>
        <v>-</v>
      </c>
      <c r="BE75" s="20">
        <f t="shared" si="2"/>
        <v>45912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2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27</v>
      </c>
      <c r="AT76" s="9">
        <f>+[1]Garaże!I34</f>
        <v>45999.997199999998</v>
      </c>
      <c r="AU76" s="17">
        <f t="shared" si="23"/>
        <v>45912</v>
      </c>
      <c r="AV76" s="14"/>
      <c r="AW76" s="10"/>
      <c r="AX76" s="9"/>
      <c r="AY76" s="17">
        <f t="shared" si="0"/>
        <v>45912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45912</v>
      </c>
      <c r="BC76" s="19" t="str">
        <f t="shared" si="13"/>
        <v>-</v>
      </c>
      <c r="BD76" s="19" t="str">
        <f t="shared" si="13"/>
        <v>-</v>
      </c>
      <c r="BE76" s="20">
        <f t="shared" si="2"/>
        <v>45912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3">+K$3</f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28</v>
      </c>
      <c r="AT77" s="9">
        <f>+[1]Garaże!I35</f>
        <v>45999.997199999998</v>
      </c>
      <c r="AU77" s="17">
        <f t="shared" si="23"/>
        <v>45912</v>
      </c>
      <c r="AV77" s="14"/>
      <c r="AW77" s="10"/>
      <c r="AX77" s="9"/>
      <c r="AY77" s="17">
        <f t="shared" si="0"/>
        <v>45912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45912</v>
      </c>
      <c r="BC77" s="19" t="str">
        <f t="shared" si="13"/>
        <v>-</v>
      </c>
      <c r="BD77" s="19" t="str">
        <f t="shared" si="13"/>
        <v>-</v>
      </c>
      <c r="BE77" s="20">
        <f t="shared" si="2"/>
        <v>45912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29</v>
      </c>
      <c r="AT78" s="9">
        <f>+[1]Garaże!I36</f>
        <v>45999.997199999998</v>
      </c>
      <c r="AU78" s="17">
        <f t="shared" si="23"/>
        <v>45912</v>
      </c>
      <c r="AV78" s="14"/>
      <c r="AW78" s="10"/>
      <c r="AX78" s="9"/>
      <c r="AY78" s="17">
        <f t="shared" si="0"/>
        <v>45912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45912</v>
      </c>
      <c r="BC78" s="19" t="str">
        <f t="shared" si="13"/>
        <v>-</v>
      </c>
      <c r="BD78" s="19" t="str">
        <f t="shared" si="13"/>
        <v>-</v>
      </c>
      <c r="BE78" s="20">
        <f t="shared" si="2"/>
        <v>45912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 t="str">
        <f t="shared" si="31"/>
        <v>30-31</v>
      </c>
      <c r="AT79" s="9">
        <f>+[1]Garaże!I37</f>
        <v>69000.001199999999</v>
      </c>
      <c r="AU79" s="17">
        <f t="shared" si="23"/>
        <v>45912</v>
      </c>
      <c r="AV79" s="14"/>
      <c r="AW79" s="10"/>
      <c r="AX79" s="9"/>
      <c r="AY79" s="17">
        <f t="shared" si="0"/>
        <v>45912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45912</v>
      </c>
      <c r="BC79" s="19" t="str">
        <f t="shared" si="13"/>
        <v>-</v>
      </c>
      <c r="BD79" s="19" t="str">
        <f t="shared" si="13"/>
        <v>-</v>
      </c>
      <c r="BE79" s="20">
        <f t="shared" si="2"/>
        <v>45912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32</v>
      </c>
      <c r="AT80" s="9">
        <f>+[1]Garaże!I38</f>
        <v>45999.997199999998</v>
      </c>
      <c r="AU80" s="17">
        <f t="shared" si="23"/>
        <v>45912</v>
      </c>
      <c r="AV80" s="14"/>
      <c r="AW80" s="10"/>
      <c r="AX80" s="9"/>
      <c r="AY80" s="17">
        <f t="shared" si="0"/>
        <v>45912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45912</v>
      </c>
      <c r="BC80" s="19" t="str">
        <f t="shared" si="13"/>
        <v>-</v>
      </c>
      <c r="BD80" s="19" t="str">
        <f t="shared" si="13"/>
        <v>-</v>
      </c>
      <c r="BE80" s="20">
        <f t="shared" si="2"/>
        <v>45912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33</v>
      </c>
      <c r="AT81" s="9">
        <f>+[1]Garaże!I39</f>
        <v>45999.997199999998</v>
      </c>
      <c r="AU81" s="17">
        <f t="shared" si="23"/>
        <v>45912</v>
      </c>
      <c r="AV81" s="14"/>
      <c r="AW81" s="10"/>
      <c r="AX81" s="9"/>
      <c r="AY81" s="17">
        <f t="shared" si="0"/>
        <v>45912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45912</v>
      </c>
      <c r="BC81" s="19" t="str">
        <f t="shared" si="13"/>
        <v>-</v>
      </c>
      <c r="BD81" s="19" t="str">
        <f t="shared" si="13"/>
        <v>-</v>
      </c>
      <c r="BE81" s="20">
        <f t="shared" si="2"/>
        <v>45912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34</v>
      </c>
      <c r="AT82" s="9">
        <f>+[1]Garaże!I40</f>
        <v>45999.997199999998</v>
      </c>
      <c r="AU82" s="17">
        <f t="shared" si="23"/>
        <v>45912</v>
      </c>
      <c r="AV82" s="14"/>
      <c r="AW82" s="10"/>
      <c r="AX82" s="9"/>
      <c r="AY82" s="17">
        <f t="shared" si="0"/>
        <v>45912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45912</v>
      </c>
      <c r="BC82" s="19" t="str">
        <f t="shared" si="13"/>
        <v>-</v>
      </c>
      <c r="BD82" s="19" t="str">
        <f t="shared" si="13"/>
        <v>-</v>
      </c>
      <c r="BE82" s="20">
        <f t="shared" si="2"/>
        <v>45912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0"/>
        <v>Miejsce postojowe</v>
      </c>
      <c r="AS83" s="12" t="str">
        <f t="shared" si="31"/>
        <v>35-36</v>
      </c>
      <c r="AT83" s="9">
        <f>+[1]Garaże!I41</f>
        <v>69000.001199999999</v>
      </c>
      <c r="AU83" s="17">
        <f t="shared" si="23"/>
        <v>45912</v>
      </c>
      <c r="AV83" s="14"/>
      <c r="AW83" s="10"/>
      <c r="AX83" s="9"/>
      <c r="AY83" s="17">
        <f t="shared" si="0"/>
        <v>45912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45912</v>
      </c>
      <c r="BC83" s="19" t="str">
        <f t="shared" si="13"/>
        <v>-</v>
      </c>
      <c r="BD83" s="19" t="str">
        <f t="shared" si="13"/>
        <v>-</v>
      </c>
      <c r="BE83" s="20">
        <f t="shared" si="2"/>
        <v>45912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0"/>
        <v>Miejsce postojowe</v>
      </c>
      <c r="AS84" s="12">
        <f t="shared" si="31"/>
        <v>37</v>
      </c>
      <c r="AT84" s="9">
        <f>+[1]Garaże!I42</f>
        <v>45999.997199999998</v>
      </c>
      <c r="AU84" s="17">
        <f t="shared" si="23"/>
        <v>45912</v>
      </c>
      <c r="AV84" s="14"/>
      <c r="AW84" s="10"/>
      <c r="AX84" s="9"/>
      <c r="AY84" s="17">
        <f t="shared" si="0"/>
        <v>45912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45912</v>
      </c>
      <c r="BC84" s="19" t="str">
        <f t="shared" si="13"/>
        <v>-</v>
      </c>
      <c r="BD84" s="19" t="str">
        <f t="shared" si="13"/>
        <v>-</v>
      </c>
      <c r="BE84" s="20">
        <f t="shared" si="2"/>
        <v>45912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0"/>
        <v>Miejsce postojowe</v>
      </c>
      <c r="AS85" s="12">
        <f t="shared" si="31"/>
        <v>38</v>
      </c>
      <c r="AT85" s="9">
        <f>+[1]Garaże!I43</f>
        <v>45999.997199999998</v>
      </c>
      <c r="AU85" s="17">
        <f t="shared" si="23"/>
        <v>45912</v>
      </c>
      <c r="AV85" s="14"/>
      <c r="AW85" s="10"/>
      <c r="AX85" s="9"/>
      <c r="AY85" s="17">
        <f t="shared" si="0"/>
        <v>45912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45912</v>
      </c>
      <c r="BC85" s="19" t="str">
        <f t="shared" si="13"/>
        <v>-</v>
      </c>
      <c r="BD85" s="19" t="str">
        <f t="shared" si="13"/>
        <v>-</v>
      </c>
      <c r="BE85" s="20">
        <f t="shared" si="2"/>
        <v>45912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0"/>
        <v>Miejsce postojowe</v>
      </c>
      <c r="AS86" s="12">
        <f t="shared" si="31"/>
        <v>39</v>
      </c>
      <c r="AT86" s="9">
        <f>+[1]Garaże!I44</f>
        <v>45999.997199999998</v>
      </c>
      <c r="AU86" s="17">
        <f t="shared" si="23"/>
        <v>45912</v>
      </c>
      <c r="AV86" s="14"/>
      <c r="AW86" s="10"/>
      <c r="AX86" s="9"/>
      <c r="AY86" s="17">
        <f t="shared" si="0"/>
        <v>45912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45912</v>
      </c>
      <c r="BC86" s="19" t="str">
        <f t="shared" si="13"/>
        <v>-</v>
      </c>
      <c r="BD86" s="19" t="str">
        <f t="shared" si="13"/>
        <v>-</v>
      </c>
      <c r="BE86" s="20">
        <f t="shared" si="2"/>
        <v>45912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4">+AF$3</f>
        <v>Warszawa</v>
      </c>
      <c r="AG87" s="21" t="str">
        <f t="shared" si="34"/>
        <v>ul. Bluszczowa</v>
      </c>
      <c r="AH87" s="21">
        <f t="shared" si="34"/>
        <v>14</v>
      </c>
      <c r="AI87" s="21" t="str">
        <f t="shared" si="34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5">+AJ87</f>
        <v>Miejsce postojowe</v>
      </c>
      <c r="AS87" s="12" t="str">
        <f t="shared" ref="AS87:AS90" si="36">+AK87</f>
        <v>40-41</v>
      </c>
      <c r="AT87" s="9">
        <f>+[1]Garaże!I45</f>
        <v>69000.001199999999</v>
      </c>
      <c r="AU87" s="17">
        <f t="shared" si="23"/>
        <v>45912</v>
      </c>
      <c r="AV87" s="14"/>
      <c r="AW87" s="10"/>
      <c r="AX87" s="9"/>
      <c r="AY87" s="17">
        <f t="shared" si="0"/>
        <v>45912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45912</v>
      </c>
      <c r="BC87" s="19" t="str">
        <f t="shared" si="13"/>
        <v>-</v>
      </c>
      <c r="BD87" s="19" t="str">
        <f t="shared" si="13"/>
        <v>-</v>
      </c>
      <c r="BE87" s="20">
        <f t="shared" si="2"/>
        <v>45912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3"/>
        <v>mazowieckie</v>
      </c>
      <c r="L88" s="19" t="str">
        <f t="shared" si="33"/>
        <v>warszawski</v>
      </c>
      <c r="M88" s="19" t="str">
        <f t="shared" si="33"/>
        <v>Mokotów</v>
      </c>
      <c r="N88" s="19" t="str">
        <f t="shared" si="33"/>
        <v>Warszawa</v>
      </c>
      <c r="O88" s="19" t="str">
        <f t="shared" si="33"/>
        <v>ul. Bartycka</v>
      </c>
      <c r="P88" s="19">
        <f t="shared" si="33"/>
        <v>85</v>
      </c>
      <c r="Q88" s="19" t="str">
        <f t="shared" si="33"/>
        <v>U1</v>
      </c>
      <c r="R88" s="19" t="str">
        <f t="shared" si="33"/>
        <v>00-716</v>
      </c>
      <c r="S88" s="19" t="str">
        <f t="shared" si="33"/>
        <v>mazowieckie</v>
      </c>
      <c r="T88" s="19" t="str">
        <f t="shared" si="33"/>
        <v>warszawski</v>
      </c>
      <c r="U88" s="19" t="str">
        <f t="shared" si="33"/>
        <v>Mokotów</v>
      </c>
      <c r="V88" s="19" t="str">
        <f t="shared" si="33"/>
        <v>Warszawa</v>
      </c>
      <c r="W88" s="19" t="str">
        <f t="shared" si="33"/>
        <v>ul. Bartycka</v>
      </c>
      <c r="X88" s="19">
        <f t="shared" si="33"/>
        <v>85</v>
      </c>
      <c r="Y88" s="19" t="str">
        <f t="shared" si="33"/>
        <v>U1</v>
      </c>
      <c r="Z88" s="19" t="str">
        <f t="shared" si="32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7">+AE$3</f>
        <v>Wawer</v>
      </c>
      <c r="AF88" s="21" t="str">
        <f t="shared" si="34"/>
        <v>Warszawa</v>
      </c>
      <c r="AG88" s="21" t="str">
        <f t="shared" si="34"/>
        <v>ul. Bluszczowa</v>
      </c>
      <c r="AH88" s="21">
        <f t="shared" si="34"/>
        <v>14</v>
      </c>
      <c r="AI88" s="21" t="str">
        <f t="shared" si="34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5"/>
        <v>Miejsce postojowe</v>
      </c>
      <c r="AS88" s="12">
        <f t="shared" si="36"/>
        <v>42</v>
      </c>
      <c r="AT88" s="9">
        <f>+[1]Garaże!I46</f>
        <v>45999.997199999998</v>
      </c>
      <c r="AU88" s="17">
        <f t="shared" si="23"/>
        <v>45912</v>
      </c>
      <c r="AV88" s="14"/>
      <c r="AW88" s="10"/>
      <c r="AX88" s="9"/>
      <c r="AY88" s="17">
        <f t="shared" si="0"/>
        <v>45912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45912</v>
      </c>
      <c r="BC88" s="19" t="str">
        <f t="shared" si="13"/>
        <v>-</v>
      </c>
      <c r="BD88" s="19" t="str">
        <f t="shared" si="13"/>
        <v>-</v>
      </c>
      <c r="BE88" s="20">
        <f t="shared" si="2"/>
        <v>45912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8">+D$3</f>
        <v>Spółka zarejestrowana w KRS</v>
      </c>
      <c r="E89" s="21">
        <f t="shared" si="38"/>
        <v>5214085019</v>
      </c>
      <c r="F89" s="21">
        <f t="shared" si="38"/>
        <v>529616705</v>
      </c>
      <c r="G89" s="19" t="str">
        <f t="shared" si="38"/>
        <v>48 22-847-91-86</v>
      </c>
      <c r="H89" s="19" t="str">
        <f t="shared" si="38"/>
        <v>sprzedaz@apm-development.pl</v>
      </c>
      <c r="I89" s="19" t="str">
        <f t="shared" si="38"/>
        <v>X</v>
      </c>
      <c r="J89" s="12" t="str">
        <f t="shared" si="9"/>
        <v>https://marysin7.apm-development.com.pl/</v>
      </c>
      <c r="K89" s="19" t="str">
        <f t="shared" si="33"/>
        <v>mazowieckie</v>
      </c>
      <c r="L89" s="19" t="str">
        <f t="shared" si="33"/>
        <v>warszawski</v>
      </c>
      <c r="M89" s="19" t="str">
        <f t="shared" si="33"/>
        <v>Mokotów</v>
      </c>
      <c r="N89" s="19" t="str">
        <f t="shared" si="33"/>
        <v>Warszawa</v>
      </c>
      <c r="O89" s="19" t="str">
        <f t="shared" si="33"/>
        <v>ul. Bartycka</v>
      </c>
      <c r="P89" s="19">
        <f t="shared" si="33"/>
        <v>85</v>
      </c>
      <c r="Q89" s="19" t="str">
        <f t="shared" si="33"/>
        <v>U1</v>
      </c>
      <c r="R89" s="19" t="str">
        <f t="shared" si="33"/>
        <v>00-716</v>
      </c>
      <c r="S89" s="19" t="str">
        <f t="shared" si="33"/>
        <v>mazowieckie</v>
      </c>
      <c r="T89" s="19" t="str">
        <f t="shared" si="33"/>
        <v>warszawski</v>
      </c>
      <c r="U89" s="19" t="str">
        <f t="shared" si="33"/>
        <v>Mokotów</v>
      </c>
      <c r="V89" s="19" t="str">
        <f t="shared" si="33"/>
        <v>Warszawa</v>
      </c>
      <c r="W89" s="19" t="str">
        <f t="shared" si="33"/>
        <v>ul. Bartycka</v>
      </c>
      <c r="X89" s="19">
        <f t="shared" si="33"/>
        <v>85</v>
      </c>
      <c r="Y89" s="19" t="str">
        <f t="shared" si="33"/>
        <v>U1</v>
      </c>
      <c r="Z89" s="19" t="str">
        <f t="shared" si="32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7"/>
        <v>Wawer</v>
      </c>
      <c r="AF89" s="21" t="str">
        <f t="shared" si="34"/>
        <v>Warszawa</v>
      </c>
      <c r="AG89" s="21" t="str">
        <f t="shared" si="34"/>
        <v>ul. Bluszczowa</v>
      </c>
      <c r="AH89" s="21">
        <f t="shared" si="34"/>
        <v>14</v>
      </c>
      <c r="AI89" s="21" t="str">
        <f t="shared" si="34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5"/>
        <v>Miejsce postojowe</v>
      </c>
      <c r="AS89" s="12">
        <f t="shared" si="36"/>
        <v>43</v>
      </c>
      <c r="AT89" s="9">
        <f>+[1]Garaże!I47</f>
        <v>45999.997199999998</v>
      </c>
      <c r="AU89" s="17">
        <f t="shared" si="23"/>
        <v>45912</v>
      </c>
      <c r="AV89" s="14"/>
      <c r="AW89" s="10"/>
      <c r="AX89" s="9"/>
      <c r="AY89" s="17">
        <f t="shared" si="0"/>
        <v>45912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45912</v>
      </c>
      <c r="BC89" s="19" t="str">
        <f t="shared" si="13"/>
        <v>-</v>
      </c>
      <c r="BD89" s="19" t="str">
        <f t="shared" si="13"/>
        <v>-</v>
      </c>
      <c r="BE89" s="20">
        <f t="shared" si="2"/>
        <v>45912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39">+A$3</f>
        <v>APM MARYSIN VII SPÓŁKA Z OGRANICZONĄ ODPOWIEDZIALNOŚCIĄ</v>
      </c>
      <c r="B90" s="21" t="str">
        <f t="shared" si="39"/>
        <v>SPÓŁKA Z OGRANICZONĄ ODPOWIEDZIALNOŚCIĄ</v>
      </c>
      <c r="C90" s="21" t="str">
        <f t="shared" si="39"/>
        <v>0001125569</v>
      </c>
      <c r="D90" s="19" t="str">
        <f t="shared" si="38"/>
        <v>Spółka zarejestrowana w KRS</v>
      </c>
      <c r="E90" s="21">
        <f t="shared" si="38"/>
        <v>5214085019</v>
      </c>
      <c r="F90" s="21">
        <f t="shared" si="38"/>
        <v>529616705</v>
      </c>
      <c r="G90" s="19" t="str">
        <f t="shared" si="38"/>
        <v>48 22-847-91-86</v>
      </c>
      <c r="H90" s="19" t="str">
        <f t="shared" si="38"/>
        <v>sprzedaz@apm-development.pl</v>
      </c>
      <c r="I90" s="19" t="str">
        <f t="shared" si="38"/>
        <v>X</v>
      </c>
      <c r="J90" s="12" t="str">
        <f t="shared" si="9"/>
        <v>https://marysin7.apm-development.com.pl/</v>
      </c>
      <c r="K90" s="19" t="str">
        <f t="shared" si="33"/>
        <v>mazowieckie</v>
      </c>
      <c r="L90" s="19" t="str">
        <f t="shared" si="33"/>
        <v>warszawski</v>
      </c>
      <c r="M90" s="19" t="str">
        <f t="shared" si="33"/>
        <v>Mokotów</v>
      </c>
      <c r="N90" s="19" t="str">
        <f t="shared" si="33"/>
        <v>Warszawa</v>
      </c>
      <c r="O90" s="19" t="str">
        <f t="shared" si="33"/>
        <v>ul. Bartycka</v>
      </c>
      <c r="P90" s="19">
        <f t="shared" si="33"/>
        <v>85</v>
      </c>
      <c r="Q90" s="19" t="str">
        <f t="shared" si="33"/>
        <v>U1</v>
      </c>
      <c r="R90" s="19" t="str">
        <f t="shared" si="33"/>
        <v>00-716</v>
      </c>
      <c r="S90" s="19" t="str">
        <f t="shared" si="33"/>
        <v>mazowieckie</v>
      </c>
      <c r="T90" s="19" t="str">
        <f t="shared" si="33"/>
        <v>warszawski</v>
      </c>
      <c r="U90" s="19" t="str">
        <f t="shared" si="33"/>
        <v>Mokotów</v>
      </c>
      <c r="V90" s="19" t="str">
        <f t="shared" si="33"/>
        <v>Warszawa</v>
      </c>
      <c r="W90" s="19" t="str">
        <f t="shared" si="33"/>
        <v>ul. Bartycka</v>
      </c>
      <c r="X90" s="19">
        <f t="shared" si="33"/>
        <v>85</v>
      </c>
      <c r="Y90" s="19" t="str">
        <f t="shared" si="33"/>
        <v>U1</v>
      </c>
      <c r="Z90" s="19" t="str">
        <f t="shared" si="32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7"/>
        <v>Wawer</v>
      </c>
      <c r="AF90" s="21" t="str">
        <f t="shared" si="34"/>
        <v>Warszawa</v>
      </c>
      <c r="AG90" s="21" t="str">
        <f t="shared" si="34"/>
        <v>ul. Bluszczowa</v>
      </c>
      <c r="AH90" s="21">
        <f t="shared" si="34"/>
        <v>14</v>
      </c>
      <c r="AI90" s="21" t="str">
        <f t="shared" si="34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5"/>
        <v>Miejsce postojowe</v>
      </c>
      <c r="AS90" s="12">
        <f t="shared" si="36"/>
        <v>44</v>
      </c>
      <c r="AT90" s="9">
        <f>+[1]Garaże!I48</f>
        <v>45999.997199999998</v>
      </c>
      <c r="AU90" s="17">
        <f t="shared" si="23"/>
        <v>45912</v>
      </c>
      <c r="AV90" s="14"/>
      <c r="AW90" s="10"/>
      <c r="AX90" s="9"/>
      <c r="AY90" s="17">
        <f t="shared" si="0"/>
        <v>45912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45912</v>
      </c>
      <c r="BC90" s="19" t="str">
        <f t="shared" si="13"/>
        <v>-</v>
      </c>
      <c r="BD90" s="19" t="str">
        <f t="shared" si="13"/>
        <v>-</v>
      </c>
      <c r="BE90" s="20">
        <f t="shared" si="2"/>
        <v>45912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2025-09-12T14:06:02Z</dcterms:modified>
</cp:coreProperties>
</file>