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inwestycje\Armii Poznań 39\Inwestycja Armii Poznań 39 Dane\"/>
    </mc:Choice>
  </mc:AlternateContent>
  <xr:revisionPtr revIDLastSave="0" documentId="13_ncr:1_{CAA2F7EC-CC3F-467F-9B9A-A79EE613486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okale mieszkalne" sheetId="1" r:id="rId1"/>
    <sheet name="Lokale usługowe" sheetId="2" r:id="rId2"/>
    <sheet name="Miejsca postojowe" sheetId="3" r:id="rId3"/>
    <sheet name="Komórki lokatorskie" sheetId="4" r:id="rId4"/>
    <sheet name="Podsumowani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5" l="1"/>
  <c r="E5" i="5"/>
  <c r="C5" i="5"/>
  <c r="B5" i="5"/>
  <c r="E4" i="5"/>
  <c r="B4" i="5"/>
  <c r="E3" i="5"/>
  <c r="C3" i="5"/>
  <c r="B3" i="5"/>
  <c r="E2" i="5"/>
  <c r="C2" i="5"/>
  <c r="B2" i="5"/>
  <c r="D7" i="4"/>
  <c r="D6" i="4"/>
  <c r="D5" i="4"/>
  <c r="D4" i="4"/>
  <c r="D3" i="4"/>
  <c r="D2" i="4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3" i="5" s="1"/>
  <c r="D7" i="1"/>
  <c r="D6" i="1"/>
  <c r="D5" i="1"/>
  <c r="D4" i="1"/>
  <c r="D3" i="1"/>
  <c r="D2" i="1"/>
  <c r="D5" i="5" l="1"/>
  <c r="D2" i="5"/>
</calcChain>
</file>

<file path=xl/sharedStrings.xml><?xml version="1.0" encoding="utf-8"?>
<sst xmlns="http://schemas.openxmlformats.org/spreadsheetml/2006/main" count="155" uniqueCount="63">
  <si>
    <t>Nr lokalu</t>
  </si>
  <si>
    <t>Powierzchnia (m²)</t>
  </si>
  <si>
    <t>Cena za m²</t>
  </si>
  <si>
    <t>Cena całkowita</t>
  </si>
  <si>
    <t>Status</t>
  </si>
  <si>
    <t>Uwagi</t>
  </si>
  <si>
    <t>Wolne</t>
  </si>
  <si>
    <t>Nr miejsca</t>
  </si>
  <si>
    <t>Typ (garaż/naziemne)</t>
  </si>
  <si>
    <t>Cena jednostkowa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</si>
  <si>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</si>
  <si>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</si>
  <si>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</si>
  <si>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</si>
  <si>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</si>
  <si>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</si>
  <si>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</si>
  <si>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</si>
  <si>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</si>
  <si>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</si>
  <si>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</si>
  <si>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</si>
  <si>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</si>
  <si>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</si>
  <si>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</si>
  <si>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</si>
  <si>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</si>
  <si>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</si>
  <si>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</si>
  <si>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</si>
  <si>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</si>
  <si>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</si>
  <si>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Nr komórki</t>
  </si>
  <si>
    <t>K1</t>
  </si>
  <si>
    <t>K2</t>
  </si>
  <si>
    <t>K3</t>
  </si>
  <si>
    <t>K4</t>
  </si>
  <si>
    <t>K5</t>
  </si>
  <si>
    <t>K6</t>
  </si>
  <si>
    <t>Rodzaj lokali</t>
  </si>
  <si>
    <t>Liczba</t>
  </si>
  <si>
    <t>Powierzchnia łączna</t>
  </si>
  <si>
    <t>Wartość ofertowa</t>
  </si>
  <si>
    <t>Sprzedane (%)</t>
  </si>
  <si>
    <t>Mieszkalne</t>
  </si>
  <si>
    <t>Usługowe</t>
  </si>
  <si>
    <t>Miejsca postojowe</t>
  </si>
  <si>
    <t>Komórki lokatorskie</t>
  </si>
  <si>
    <t>balkon</t>
  </si>
  <si>
    <t>REZERWACJA</t>
  </si>
  <si>
    <t>Naziemne w bryle budynku</t>
  </si>
  <si>
    <t>Naziemne w budynku</t>
  </si>
  <si>
    <t>naziemne</t>
  </si>
  <si>
    <t>-</t>
  </si>
  <si>
    <t>NIEDOSTĘPNE</t>
  </si>
  <si>
    <t>M15</t>
  </si>
  <si>
    <t>M16</t>
  </si>
  <si>
    <t>M17</t>
  </si>
  <si>
    <t>Nr lokalu usługowego</t>
  </si>
  <si>
    <t>M18</t>
  </si>
  <si>
    <t>M19</t>
  </si>
  <si>
    <t>M20</t>
  </si>
  <si>
    <t>Balkon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</si>
</sst>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E13" sqref="E13"/>
    </sheetView>
  </sheetViews>
  <sheetFormatPr defaultRowHeight="14.4" x14ac:dyDescent="0.3"/>
  <cols>
    <col min="2" max="2" width="16.77734375" customWidth="1"/>
    <col min="3" max="3" width="13" customWidth="1"/>
    <col min="4" max="4" width="15.88671875" customWidth="1"/>
    <col min="5" max="5" width="13.44140625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">
        <v>55</v>
      </c>
      <c r="B2" s="2">
        <v>26.39</v>
      </c>
      <c r="C2">
        <v>14000</v>
      </c>
      <c r="D2">
        <f t="shared" ref="D2:D7" si="0">B2*C2</f>
        <v>369460</v>
      </c>
      <c r="E2" s="3" t="s">
        <v>49</v>
      </c>
      <c r="F2" t="s">
        <v>48</v>
      </c>
    </row>
    <row r="3" spans="1:6" x14ac:dyDescent="0.3">
      <c r="A3" t="s">
        <v>56</v>
      </c>
      <c r="B3" s="2">
        <v>41.97</v>
      </c>
      <c r="C3">
        <v>13500</v>
      </c>
      <c r="D3">
        <f t="shared" si="0"/>
        <v>566595</v>
      </c>
      <c r="E3" t="s">
        <v>6</v>
      </c>
      <c r="F3" t="s">
        <v>48</v>
      </c>
    </row>
    <row r="4" spans="1:6" x14ac:dyDescent="0.3">
      <c r="A4" t="s">
        <v>57</v>
      </c>
      <c r="B4" s="2">
        <v>43.19</v>
      </c>
      <c r="C4">
        <v>13500</v>
      </c>
      <c r="D4">
        <f t="shared" si="0"/>
        <v>583065</v>
      </c>
      <c r="E4" t="s">
        <v>6</v>
      </c>
      <c r="F4" t="s">
        <v>48</v>
      </c>
    </row>
    <row r="5" spans="1:6" x14ac:dyDescent="0.3">
      <c r="A5" t="s">
        <v>59</v>
      </c>
      <c r="B5" s="2">
        <v>40.299999999999997</v>
      </c>
      <c r="C5">
        <v>13500</v>
      </c>
      <c r="D5">
        <f t="shared" si="0"/>
        <v>544050</v>
      </c>
      <c r="E5" t="s">
        <v>6</v>
      </c>
      <c r="F5" t="s">
        <v>48</v>
      </c>
    </row>
    <row r="6" spans="1:6" x14ac:dyDescent="0.3">
      <c r="A6" t="s">
        <v>60</v>
      </c>
      <c r="B6" s="2">
        <v>28.88</v>
      </c>
      <c r="C6">
        <v>13500</v>
      </c>
      <c r="D6">
        <f t="shared" si="0"/>
        <v>389880</v>
      </c>
      <c r="E6" s="3" t="s">
        <v>49</v>
      </c>
      <c r="F6" t="s">
        <v>48</v>
      </c>
    </row>
    <row r="7" spans="1:6" x14ac:dyDescent="0.3">
      <c r="A7" t="s">
        <v>61</v>
      </c>
      <c r="B7" s="2">
        <v>62.39</v>
      </c>
      <c r="C7">
        <v>12000</v>
      </c>
      <c r="D7">
        <f t="shared" si="0"/>
        <v>748680</v>
      </c>
      <c r="E7" s="3" t="s">
        <v>49</v>
      </c>
      <c r="F7" t="s">
        <v>48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G4" sqref="G4"/>
    </sheetView>
  </sheetViews>
  <sheetFormatPr defaultRowHeight="14.4" x14ac:dyDescent="0.3"/>
  <cols>
    <col min="1" max="1" width="18.21875" customWidth="1"/>
    <col min="4" max="4" width="15.44140625" customWidth="1"/>
    <col min="5" max="5" width="17.77734375" customWidth="1"/>
    <col min="6" max="6" width="9.5546875" customWidth="1"/>
  </cols>
  <sheetData>
    <row r="1" spans="1:6" x14ac:dyDescent="0.3">
      <c r="A1" t="s">
        <v>58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>
        <v>1</v>
      </c>
      <c r="B2" s="2">
        <v>31.25</v>
      </c>
      <c r="C2">
        <v>12500</v>
      </c>
      <c r="D2">
        <f t="shared" ref="D2:D15" si="0">B2*C2</f>
        <v>390625</v>
      </c>
      <c r="E2" s="4" t="s">
        <v>6</v>
      </c>
      <c r="F2" t="s">
        <v>62</v>
      </c>
    </row>
    <row r="3" spans="1:6" x14ac:dyDescent="0.3">
      <c r="A3">
        <v>2</v>
      </c>
      <c r="B3" s="2">
        <v>28.51</v>
      </c>
      <c r="C3">
        <v>12500</v>
      </c>
      <c r="D3">
        <f t="shared" si="0"/>
        <v>356375</v>
      </c>
      <c r="E3" t="s">
        <v>6</v>
      </c>
      <c r="F3" t="s">
        <v>62</v>
      </c>
    </row>
    <row r="4" spans="1:6" x14ac:dyDescent="0.3">
      <c r="A4">
        <v>3</v>
      </c>
      <c r="B4" s="2">
        <v>26.97</v>
      </c>
      <c r="C4">
        <v>12500</v>
      </c>
      <c r="D4">
        <f t="shared" si="0"/>
        <v>337125</v>
      </c>
      <c r="E4" t="s">
        <v>6</v>
      </c>
      <c r="F4" t="s">
        <v>62</v>
      </c>
    </row>
    <row r="5" spans="1:6" x14ac:dyDescent="0.3">
      <c r="A5">
        <v>4</v>
      </c>
      <c r="B5" s="2">
        <v>42.5</v>
      </c>
      <c r="C5">
        <v>12500</v>
      </c>
      <c r="D5">
        <f t="shared" si="0"/>
        <v>531250</v>
      </c>
      <c r="E5" t="s">
        <v>6</v>
      </c>
      <c r="F5" t="s">
        <v>62</v>
      </c>
    </row>
    <row r="6" spans="1:6" x14ac:dyDescent="0.3">
      <c r="A6">
        <v>5</v>
      </c>
      <c r="B6" s="2">
        <v>43.21</v>
      </c>
      <c r="C6">
        <v>12500</v>
      </c>
      <c r="D6">
        <f t="shared" si="0"/>
        <v>540125</v>
      </c>
      <c r="E6" t="s">
        <v>6</v>
      </c>
      <c r="F6" t="s">
        <v>62</v>
      </c>
    </row>
    <row r="7" spans="1:6" x14ac:dyDescent="0.3">
      <c r="A7">
        <v>6</v>
      </c>
      <c r="B7" s="2">
        <v>39.909999999999997</v>
      </c>
      <c r="C7">
        <v>12500</v>
      </c>
      <c r="D7">
        <f t="shared" si="0"/>
        <v>498874.99999999994</v>
      </c>
      <c r="E7" t="s">
        <v>6</v>
      </c>
      <c r="F7" t="s">
        <v>62</v>
      </c>
    </row>
    <row r="8" spans="1:6" x14ac:dyDescent="0.3">
      <c r="A8">
        <v>7</v>
      </c>
      <c r="B8" s="2">
        <v>29.16</v>
      </c>
      <c r="C8">
        <v>12500</v>
      </c>
      <c r="D8">
        <f t="shared" si="0"/>
        <v>364500</v>
      </c>
      <c r="E8" t="s">
        <v>6</v>
      </c>
      <c r="F8" t="s">
        <v>62</v>
      </c>
    </row>
    <row r="9" spans="1:6" x14ac:dyDescent="0.3">
      <c r="A9">
        <v>8</v>
      </c>
      <c r="B9" s="2">
        <v>31.38</v>
      </c>
      <c r="C9">
        <v>13000</v>
      </c>
      <c r="D9">
        <f t="shared" si="0"/>
        <v>407940</v>
      </c>
      <c r="E9" t="s">
        <v>6</v>
      </c>
      <c r="F9" t="s">
        <v>62</v>
      </c>
    </row>
    <row r="10" spans="1:6" x14ac:dyDescent="0.3">
      <c r="A10">
        <v>9</v>
      </c>
      <c r="B10" s="2">
        <v>28.07</v>
      </c>
      <c r="C10">
        <v>13000</v>
      </c>
      <c r="D10">
        <f t="shared" si="0"/>
        <v>364910</v>
      </c>
      <c r="E10" t="s">
        <v>6</v>
      </c>
      <c r="F10" t="s">
        <v>62</v>
      </c>
    </row>
    <row r="11" spans="1:6" x14ac:dyDescent="0.3">
      <c r="A11">
        <v>10</v>
      </c>
      <c r="B11" s="2">
        <v>26.57</v>
      </c>
      <c r="C11">
        <v>13000</v>
      </c>
      <c r="D11">
        <f t="shared" si="0"/>
        <v>345410</v>
      </c>
      <c r="E11" t="s">
        <v>6</v>
      </c>
      <c r="F11" t="s">
        <v>62</v>
      </c>
    </row>
    <row r="12" spans="1:6" x14ac:dyDescent="0.3">
      <c r="A12">
        <v>11</v>
      </c>
      <c r="B12" s="2">
        <v>42.08</v>
      </c>
      <c r="C12">
        <v>13000</v>
      </c>
      <c r="D12">
        <f t="shared" si="0"/>
        <v>547040</v>
      </c>
      <c r="E12" t="s">
        <v>6</v>
      </c>
      <c r="F12" t="s">
        <v>62</v>
      </c>
    </row>
    <row r="13" spans="1:6" x14ac:dyDescent="0.3">
      <c r="A13">
        <v>12</v>
      </c>
      <c r="B13" s="2">
        <v>43.2</v>
      </c>
      <c r="C13">
        <v>13000</v>
      </c>
      <c r="D13">
        <f t="shared" si="0"/>
        <v>561600</v>
      </c>
      <c r="E13" t="s">
        <v>6</v>
      </c>
      <c r="F13" t="s">
        <v>62</v>
      </c>
    </row>
    <row r="14" spans="1:6" x14ac:dyDescent="0.3">
      <c r="A14">
        <v>13</v>
      </c>
      <c r="B14" s="2">
        <v>39.94</v>
      </c>
      <c r="C14">
        <v>13000</v>
      </c>
      <c r="D14">
        <f t="shared" si="0"/>
        <v>519219.99999999994</v>
      </c>
      <c r="E14" t="s">
        <v>6</v>
      </c>
      <c r="F14" t="s">
        <v>62</v>
      </c>
    </row>
    <row r="15" spans="1:6" x14ac:dyDescent="0.3">
      <c r="A15">
        <v>14</v>
      </c>
      <c r="B15" s="2">
        <v>29.04</v>
      </c>
      <c r="C15">
        <v>13000</v>
      </c>
      <c r="D15">
        <f t="shared" si="0"/>
        <v>377520</v>
      </c>
      <c r="E15" t="s">
        <v>6</v>
      </c>
      <c r="F15" t="s">
        <v>62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3"/>
  <sheetViews>
    <sheetView topLeftCell="B2" workbookViewId="0">
      <selection activeCell="D6" sqref="D6"/>
    </sheetView>
  </sheetViews>
  <sheetFormatPr defaultRowHeight="14.4" x14ac:dyDescent="0.3"/>
  <cols>
    <col min="2" max="2" width="25.21875" customWidth="1"/>
    <col min="3" max="3" width="16.5546875" customWidth="1"/>
    <col min="4" max="4" width="14.109375" customWidth="1"/>
  </cols>
  <sheetData>
    <row r="1" spans="1:4" x14ac:dyDescent="0.3">
      <c r="A1" t="s">
        <v>7</v>
      </c>
      <c r="B1" t="s">
        <v>8</v>
      </c>
      <c r="C1" t="s">
        <v>9</v>
      </c>
      <c r="D1" t="s">
        <v>4</v>
      </c>
    </row>
    <row r="2" spans="1:4" x14ac:dyDescent="0.3">
      <c r="A2" t="s">
        <v>10</v>
      </c>
      <c r="B2" t="s">
        <v>50</v>
      </c>
      <c r="C2">
        <v>25000</v>
      </c>
      <c r="D2" s="3" t="s">
        <v>49</v>
      </c>
    </row>
    <row r="3" spans="1:4" x14ac:dyDescent="0.3">
      <c r="A3" t="s">
        <v>11</v>
      </c>
      <c r="B3" t="s">
        <v>50</v>
      </c>
      <c r="C3">
        <v>25000</v>
      </c>
      <c r="D3" s="3" t="s">
        <v>49</v>
      </c>
    </row>
    <row r="4" spans="1:4" x14ac:dyDescent="0.3">
      <c r="A4" t="s">
        <v>12</v>
      </c>
      <c r="B4" t="s">
        <v>50</v>
      </c>
      <c r="C4">
        <v>15000</v>
      </c>
      <c r="D4" s="3" t="s">
        <v>49</v>
      </c>
    </row>
    <row r="5" spans="1:4" x14ac:dyDescent="0.3">
      <c r="A5" t="s">
        <v>13</v>
      </c>
      <c r="B5" t="s">
        <v>50</v>
      </c>
      <c r="C5">
        <v>25000</v>
      </c>
      <c r="D5" s="3" t="s">
        <v>49</v>
      </c>
    </row>
    <row r="6" spans="1:4" x14ac:dyDescent="0.3">
      <c r="A6" t="s">
        <v>14</v>
      </c>
      <c r="B6" t="s">
        <v>50</v>
      </c>
      <c r="C6">
        <v>25000</v>
      </c>
      <c r="D6" s="4" t="s">
        <v>6</v>
      </c>
    </row>
    <row r="7" spans="1:4" x14ac:dyDescent="0.3">
      <c r="A7" t="s">
        <v>15</v>
      </c>
      <c r="B7" t="s">
        <v>51</v>
      </c>
      <c r="C7">
        <v>30000</v>
      </c>
      <c r="D7" t="s">
        <v>6</v>
      </c>
    </row>
    <row r="8" spans="1:4" x14ac:dyDescent="0.3">
      <c r="A8" t="s">
        <v>16</v>
      </c>
      <c r="B8" t="s">
        <v>51</v>
      </c>
      <c r="C8">
        <v>30000</v>
      </c>
      <c r="D8" t="s">
        <v>6</v>
      </c>
    </row>
    <row r="9" spans="1:4" x14ac:dyDescent="0.3">
      <c r="A9" t="s">
        <v>17</v>
      </c>
      <c r="B9" t="s">
        <v>51</v>
      </c>
      <c r="C9">
        <v>30000</v>
      </c>
      <c r="D9" t="s">
        <v>6</v>
      </c>
    </row>
    <row r="10" spans="1:4" x14ac:dyDescent="0.3">
      <c r="A10" t="s">
        <v>18</v>
      </c>
      <c r="B10" t="s">
        <v>51</v>
      </c>
      <c r="C10">
        <v>30000</v>
      </c>
      <c r="D10" t="s">
        <v>6</v>
      </c>
    </row>
    <row r="11" spans="1:4" x14ac:dyDescent="0.3">
      <c r="A11" t="s">
        <v>19</v>
      </c>
      <c r="B11" t="s">
        <v>51</v>
      </c>
      <c r="C11">
        <v>30000</v>
      </c>
      <c r="D11" t="s">
        <v>6</v>
      </c>
    </row>
    <row r="12" spans="1:4" x14ac:dyDescent="0.3">
      <c r="A12" t="s">
        <v>20</v>
      </c>
      <c r="B12" t="s">
        <v>51</v>
      </c>
      <c r="C12">
        <v>30000</v>
      </c>
      <c r="D12" t="s">
        <v>6</v>
      </c>
    </row>
    <row r="13" spans="1:4" x14ac:dyDescent="0.3">
      <c r="A13" t="s">
        <v>21</v>
      </c>
      <c r="B13" t="s">
        <v>51</v>
      </c>
      <c r="C13">
        <v>30000</v>
      </c>
      <c r="D13" t="s">
        <v>6</v>
      </c>
    </row>
    <row r="14" spans="1:4" x14ac:dyDescent="0.3">
      <c r="A14" t="s">
        <v>22</v>
      </c>
      <c r="B14" t="s">
        <v>51</v>
      </c>
      <c r="C14">
        <v>30000</v>
      </c>
      <c r="D14" t="s">
        <v>6</v>
      </c>
    </row>
    <row r="15" spans="1:4" x14ac:dyDescent="0.3">
      <c r="A15" t="s">
        <v>23</v>
      </c>
      <c r="B15" t="s">
        <v>52</v>
      </c>
      <c r="C15">
        <v>25000</v>
      </c>
      <c r="D15" t="s">
        <v>6</v>
      </c>
    </row>
    <row r="16" spans="1:4" x14ac:dyDescent="0.3">
      <c r="A16" t="s">
        <v>24</v>
      </c>
      <c r="B16" t="s">
        <v>52</v>
      </c>
      <c r="C16">
        <v>25000</v>
      </c>
      <c r="D16" t="s">
        <v>6</v>
      </c>
    </row>
    <row r="17" spans="1:4" x14ac:dyDescent="0.3">
      <c r="A17" t="s">
        <v>25</v>
      </c>
      <c r="B17" t="s">
        <v>52</v>
      </c>
      <c r="C17">
        <v>25000</v>
      </c>
      <c r="D17" t="s">
        <v>6</v>
      </c>
    </row>
    <row r="18" spans="1:4" x14ac:dyDescent="0.3">
      <c r="A18" t="s">
        <v>26</v>
      </c>
      <c r="B18" t="s">
        <v>52</v>
      </c>
      <c r="C18" s="1" t="s">
        <v>53</v>
      </c>
      <c r="D18" t="s">
        <v>54</v>
      </c>
    </row>
    <row r="19" spans="1:4" x14ac:dyDescent="0.3">
      <c r="A19" t="s">
        <v>27</v>
      </c>
      <c r="B19" t="s">
        <v>52</v>
      </c>
      <c r="C19">
        <v>25000</v>
      </c>
      <c r="D19" t="s">
        <v>6</v>
      </c>
    </row>
    <row r="20" spans="1:4" x14ac:dyDescent="0.3">
      <c r="A20" t="s">
        <v>28</v>
      </c>
      <c r="B20" t="s">
        <v>52</v>
      </c>
      <c r="C20">
        <v>25000</v>
      </c>
      <c r="D20" t="s">
        <v>6</v>
      </c>
    </row>
    <row r="21" spans="1:4" x14ac:dyDescent="0.3">
      <c r="A21" t="s">
        <v>29</v>
      </c>
      <c r="B21" t="s">
        <v>52</v>
      </c>
      <c r="C21">
        <v>25000</v>
      </c>
      <c r="D21" t="s">
        <v>6</v>
      </c>
    </row>
    <row r="22" spans="1:4" x14ac:dyDescent="0.3">
      <c r="A22" t="s">
        <v>30</v>
      </c>
      <c r="B22" t="s">
        <v>52</v>
      </c>
      <c r="C22">
        <v>25000</v>
      </c>
      <c r="D22" t="s">
        <v>6</v>
      </c>
    </row>
    <row r="23" spans="1:4" x14ac:dyDescent="0.3">
      <c r="A23" t="s">
        <v>31</v>
      </c>
      <c r="B23" t="s">
        <v>52</v>
      </c>
      <c r="C23">
        <v>25000</v>
      </c>
      <c r="D23" t="s">
        <v>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workbookViewId="0">
      <selection activeCell="E4" sqref="E4"/>
    </sheetView>
  </sheetViews>
  <sheetFormatPr defaultRowHeight="14.4" x14ac:dyDescent="0.3"/>
  <cols>
    <col min="1" max="1" width="13.109375" customWidth="1"/>
    <col min="2" max="2" width="15.109375" customWidth="1"/>
    <col min="3" max="3" width="15.33203125" customWidth="1"/>
    <col min="4" max="4" width="13.44140625" customWidth="1"/>
    <col min="5" max="5" width="14.44140625" customWidth="1"/>
  </cols>
  <sheetData>
    <row r="1" spans="1:5" x14ac:dyDescent="0.3">
      <c r="A1" t="s">
        <v>32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33</v>
      </c>
      <c r="B2">
        <v>6.39</v>
      </c>
      <c r="C2">
        <v>7000</v>
      </c>
      <c r="D2">
        <f t="shared" ref="D2:D7" si="0">B2*C2</f>
        <v>44730</v>
      </c>
      <c r="E2" t="s">
        <v>6</v>
      </c>
    </row>
    <row r="3" spans="1:5" x14ac:dyDescent="0.3">
      <c r="A3" t="s">
        <v>34</v>
      </c>
      <c r="B3">
        <v>6.57</v>
      </c>
      <c r="C3">
        <v>7000</v>
      </c>
      <c r="D3">
        <f t="shared" si="0"/>
        <v>45990</v>
      </c>
      <c r="E3" s="4" t="s">
        <v>6</v>
      </c>
    </row>
    <row r="4" spans="1:5" x14ac:dyDescent="0.3">
      <c r="A4" t="s">
        <v>35</v>
      </c>
      <c r="B4">
        <v>6.56</v>
      </c>
      <c r="C4">
        <v>7000</v>
      </c>
      <c r="D4">
        <f t="shared" si="0"/>
        <v>45920</v>
      </c>
      <c r="E4" t="s">
        <v>6</v>
      </c>
    </row>
    <row r="5" spans="1:5" x14ac:dyDescent="0.3">
      <c r="A5" t="s">
        <v>36</v>
      </c>
      <c r="B5">
        <v>5.3</v>
      </c>
      <c r="C5">
        <v>7000</v>
      </c>
      <c r="D5">
        <f t="shared" si="0"/>
        <v>37100</v>
      </c>
      <c r="E5" t="s">
        <v>6</v>
      </c>
    </row>
    <row r="6" spans="1:5" x14ac:dyDescent="0.3">
      <c r="A6" t="s">
        <v>37</v>
      </c>
      <c r="B6">
        <v>6.65</v>
      </c>
      <c r="C6">
        <v>7000</v>
      </c>
      <c r="D6">
        <f t="shared" si="0"/>
        <v>46550</v>
      </c>
      <c r="E6" t="s">
        <v>6</v>
      </c>
    </row>
    <row r="7" spans="1:5" x14ac:dyDescent="0.3">
      <c r="A7" t="s">
        <v>38</v>
      </c>
      <c r="B7">
        <v>5.28</v>
      </c>
      <c r="C7">
        <v>7000</v>
      </c>
      <c r="D7">
        <f t="shared" si="0"/>
        <v>36960</v>
      </c>
      <c r="E7" t="s">
        <v>6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workbookViewId="0">
      <selection activeCell="B2" sqref="B2"/>
    </sheetView>
  </sheetViews>
  <sheetFormatPr defaultRowHeight="14.4" x14ac:dyDescent="0.3"/>
  <cols>
    <col min="3" max="3" width="11.5546875" customWidth="1"/>
    <col min="4" max="4" width="18.44140625" customWidth="1"/>
  </cols>
  <sheetData>
    <row r="1" spans="1:5" x14ac:dyDescent="0.3">
      <c r="A1" t="s">
        <v>39</v>
      </c>
      <c r="B1" t="s">
        <v>40</v>
      </c>
      <c r="C1" t="s">
        <v>41</v>
      </c>
      <c r="D1" t="s">
        <v>42</v>
      </c>
      <c r="E1" t="s">
        <v>43</v>
      </c>
    </row>
    <row r="2" spans="1:5" x14ac:dyDescent="0.3">
      <c r="A2" t="s">
        <v>44</v>
      </c>
      <c r="B2">
        <f>COUNTA('Lokale mieszkalne'!A2:A100)</f>
        <v>6</v>
      </c>
      <c r="C2">
        <f>SUM('Lokale mieszkalne'!B2:B100)</f>
        <v>243.12</v>
      </c>
      <c r="D2">
        <f>SUM('Lokale mieszkalne'!D2:D100)</f>
        <v>3201730</v>
      </c>
      <c r="E2">
        <f>COUNTIF('Lokale mieszkalne'!E2:E100,"Sprzedane")/COUNTA('Lokale mieszkalne'!A2:A100)</f>
        <v>0</v>
      </c>
    </row>
    <row r="3" spans="1:5" x14ac:dyDescent="0.3">
      <c r="A3" t="s">
        <v>45</v>
      </c>
      <c r="B3">
        <f>COUNTA('Lokale usługowe'!A2:A100)</f>
        <v>14</v>
      </c>
      <c r="C3">
        <f>SUM('Lokale usługowe'!B2:B100)</f>
        <v>481.79</v>
      </c>
      <c r="D3">
        <f>SUM('Lokale usługowe'!D2:D100)</f>
        <v>6142515</v>
      </c>
      <c r="E3">
        <f>COUNTIF('Lokale usługowe'!E2:E100,"Sprzedane")/COUNTA('Lokale usługowe'!A2:A100)</f>
        <v>0</v>
      </c>
    </row>
    <row r="4" spans="1:5" x14ac:dyDescent="0.3">
      <c r="A4" t="s">
        <v>46</v>
      </c>
      <c r="B4">
        <f>COUNTA('Miejsca postojowe'!A2:A100)</f>
        <v>22</v>
      </c>
      <c r="D4">
        <f>SUM('Miejsca postojowe'!C2:C100)</f>
        <v>555000</v>
      </c>
      <c r="E4">
        <f>COUNTIF('Miejsca postojowe'!D2:D100,"Sprzedane")/COUNTA('Miejsca postojowe'!A2:A100)</f>
        <v>0</v>
      </c>
    </row>
    <row r="5" spans="1:5" x14ac:dyDescent="0.3">
      <c r="A5" t="s">
        <v>47</v>
      </c>
      <c r="B5">
        <f>COUNTA('Komórki lokatorskie'!A2:A100)</f>
        <v>6</v>
      </c>
      <c r="C5">
        <f>SUM('Komórki lokatorskie'!B2:B100)</f>
        <v>36.75</v>
      </c>
      <c r="D5">
        <f>SUM('Komórki lokatorskie'!D2:D100)</f>
        <v>257250</v>
      </c>
      <c r="E5">
        <f>COUNTIF('Komórki lokatorskie'!E2:E100,"Sprzedane")/COUNTA('Komórki lokatorskie'!A2:A100)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Lokale mieszkalne</vt:lpstr>
      <vt:lpstr>Lokale usługowe</vt:lpstr>
      <vt:lpstr>Miejsca postojowe</vt:lpstr>
      <vt:lpstr>Komórki lokatorskie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Łukasz Paciorek</cp:lastModifiedBy>
  <dcterms:created xsi:type="dcterms:W3CDTF">2025-08-25T21:06:23Z</dcterms:created>
  <dcterms:modified xsi:type="dcterms:W3CDTF">2025-09-11T17:20:04Z</dcterms:modified>
</cp:coreProperties>
</file>