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10a Przemyt" sheetId="1" r:id="rId1"/>
  </sheets>
  <externalReferences>
    <externalReference r:id="rId2"/>
    <externalReference r:id="rId3"/>
    <externalReference r:id="rId4"/>
  </externalReferences>
  <definedNames>
    <definedName name="AccessDatabase" hidden="1">"C:\BIURO_SG\TABELE\STAT_96\szablon za 1996 rok.mdb"</definedName>
    <definedName name="darek" localSheetId="0" hidden="1">{#N/A,#N/A,FALSE,"23"}</definedName>
    <definedName name="darek" hidden="1">{#N/A,#N/A,FALSE,"23"}</definedName>
    <definedName name="K_NIEZEZWOLENIA" localSheetId="0">'[2]Baza 2005'!#REF!</definedName>
    <definedName name="K_NIEZEZWOLENIA">'[3]Baza 2005'!#REF!</definedName>
    <definedName name="_xlnm.Print_Area" localSheetId="0">'10a Przemyt'!$A$1:$D$55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C49" i="1"/>
  <c r="D44" i="1"/>
  <c r="C44" i="1"/>
  <c r="C38" i="1" s="1"/>
  <c r="D39" i="1"/>
  <c r="C39" i="1"/>
  <c r="D19" i="1"/>
  <c r="D14" i="1"/>
  <c r="D13" i="1" s="1"/>
  <c r="C14" i="1"/>
  <c r="C13" i="1" s="1"/>
  <c r="D10" i="1"/>
  <c r="D9" i="1"/>
  <c r="D8" i="1"/>
  <c r="D38" i="1" l="1"/>
  <c r="D11" i="1"/>
  <c r="D7" i="1"/>
  <c r="D5" i="1" s="1"/>
</calcChain>
</file>

<file path=xl/sharedStrings.xml><?xml version="1.0" encoding="utf-8"?>
<sst xmlns="http://schemas.openxmlformats.org/spreadsheetml/2006/main" count="56" uniqueCount="45">
  <si>
    <r>
      <t xml:space="preserve">TAB.10a.    Ujawnione przez Straż Graniczną  (oraz przy współudziale z innymi służbami) 
                   towary pochodzące z przestępstwa </t>
    </r>
    <r>
      <rPr>
        <b/>
        <u/>
        <sz val="14"/>
        <rFont val="Calibri"/>
        <family val="2"/>
        <charset val="238"/>
        <scheme val="minor"/>
      </rPr>
      <t xml:space="preserve">w I półroczu 2025 roku </t>
    </r>
    <r>
      <rPr>
        <b/>
        <sz val="14"/>
        <rFont val="Calibri"/>
        <family val="2"/>
        <charset val="238"/>
        <scheme val="minor"/>
      </rPr>
      <t xml:space="preserve">
                </t>
    </r>
    <r>
      <rPr>
        <sz val="14"/>
        <rFont val="Calibri"/>
        <family val="2"/>
        <charset val="238"/>
        <scheme val="minor"/>
      </rPr>
      <t xml:space="preserve">   - wg rodzajów przedmiotu (wartość - dane szacunkowe)</t>
    </r>
  </si>
  <si>
    <t>RODZAJ</t>
  </si>
  <si>
    <t>WYSZCZEGÓLNIENIE</t>
  </si>
  <si>
    <t>ilość</t>
  </si>
  <si>
    <t xml:space="preserve">wartość </t>
  </si>
  <si>
    <t>RAZEM</t>
  </si>
  <si>
    <t>TOWARY HANDLOWE</t>
  </si>
  <si>
    <t xml:space="preserve"> </t>
  </si>
  <si>
    <t xml:space="preserve">   w tym:</t>
  </si>
  <si>
    <t>papierosy</t>
  </si>
  <si>
    <t>tytoń</t>
  </si>
  <si>
    <t>alkohol</t>
  </si>
  <si>
    <t>inne towary</t>
  </si>
  <si>
    <t>POJAZDY MECHANICZNE</t>
  </si>
  <si>
    <t>razem</t>
  </si>
  <si>
    <r>
      <t xml:space="preserve">pojazdy </t>
    </r>
    <r>
      <rPr>
        <sz val="12"/>
        <rFont val="Calibri"/>
        <family val="2"/>
        <charset val="238"/>
        <scheme val="minor"/>
      </rPr>
      <t>(samochody osobowe 
i ciężarowe)</t>
    </r>
  </si>
  <si>
    <t>motocykle</t>
  </si>
  <si>
    <t>naczepy</t>
  </si>
  <si>
    <t>inne pojazdy</t>
  </si>
  <si>
    <t>NARKOTYKI</t>
  </si>
  <si>
    <t>marihuana</t>
  </si>
  <si>
    <t>amfetamina</t>
  </si>
  <si>
    <t xml:space="preserve">haszysz </t>
  </si>
  <si>
    <t xml:space="preserve">heroina </t>
  </si>
  <si>
    <r>
      <t xml:space="preserve">kokaina  </t>
    </r>
    <r>
      <rPr>
        <i/>
        <sz val="14"/>
        <color theme="5" tint="-0.249977111117893"/>
        <rFont val="Calibri"/>
        <family val="2"/>
        <charset val="238"/>
        <scheme val="minor"/>
      </rPr>
      <t xml:space="preserve"> </t>
    </r>
  </si>
  <si>
    <t>ekstasy</t>
  </si>
  <si>
    <t>765 tabl.</t>
  </si>
  <si>
    <t>grzyby halucynogenne</t>
  </si>
  <si>
    <t>LSD</t>
  </si>
  <si>
    <t>1 szt.</t>
  </si>
  <si>
    <t>inne</t>
  </si>
  <si>
    <t>BROŃ I AMUNICJA</t>
  </si>
  <si>
    <t xml:space="preserve">   broń</t>
  </si>
  <si>
    <t xml:space="preserve">       w tym:</t>
  </si>
  <si>
    <t>broń palna</t>
  </si>
  <si>
    <t>broń gazowa</t>
  </si>
  <si>
    <t>granaty</t>
  </si>
  <si>
    <t>inna</t>
  </si>
  <si>
    <t xml:space="preserve">    amunicja</t>
  </si>
  <si>
    <t>amunicja ostra</t>
  </si>
  <si>
    <t>amunicja gazowa</t>
  </si>
  <si>
    <t>DOBRA KULTURY</t>
  </si>
  <si>
    <t>ikony</t>
  </si>
  <si>
    <t>numizmaty</t>
  </si>
  <si>
    <t>przedmioty zabytkowe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</si>
</sst>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#,##0\ &quot;zł&quot;;\-#,##0\ &quot;zł&quot;"/>
    <numFmt numFmtId="6" formatCode="#,##0\ &quot;zł&quot;;[Red]\-#,##0\ &quot;zł&quot;"/>
    <numFmt numFmtId="42" formatCode="_-* #,##0\ &quot;zł&quot;_-;\-* #,##0\ &quot;zł&quot;_-;_-* &quot;-&quot;\ &quot;zł&quot;_-;_-@_-"/>
    <numFmt numFmtId="164" formatCode="&quot;zł&quot;#,##0_);\(&quot;zł&quot;#,##0\)"/>
    <numFmt numFmtId="165" formatCode="#,##0.0000&quot;kg&quot;"/>
    <numFmt numFmtId="166" formatCode="0.0000"/>
    <numFmt numFmtId="167" formatCode="#,##0_*&quot;szt&quot;"/>
  </numFmts>
  <fonts count="19" x14ac:knownFonts="1">
    <font>
      <sz val="10"/>
      <name val="Arial CE"/>
    </font>
    <font>
      <sz val="10"/>
      <name val="Arial CE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5" tint="-0.249977111117893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6" tint="0.39997558519241921"/>
      <name val="Calibri"/>
      <family val="2"/>
      <charset val="238"/>
      <scheme val="minor"/>
    </font>
    <font>
      <i/>
      <sz val="10"/>
      <color theme="5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109">
    <xf numFmtId="0" fontId="0" fillId="0" borderId="0" xfId="0"/>
    <xf numFmtId="0" fontId="2" fillId="0" borderId="0" xfId="1" applyFont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top"/>
      <protection locked="0"/>
    </xf>
    <xf numFmtId="164" fontId="6" fillId="0" borderId="0" xfId="1" applyNumberFormat="1" applyFont="1" applyAlignment="1" applyProtection="1">
      <alignment vertical="center"/>
    </xf>
    <xf numFmtId="0" fontId="7" fillId="0" borderId="0" xfId="1" applyFont="1" applyFill="1" applyProtection="1"/>
    <xf numFmtId="0" fontId="7" fillId="0" borderId="0" xfId="1" applyNumberFormat="1" applyFont="1" applyFill="1" applyProtection="1"/>
    <xf numFmtId="0" fontId="5" fillId="3" borderId="0" xfId="1" applyFont="1" applyFill="1" applyBorder="1" applyProtection="1"/>
    <xf numFmtId="0" fontId="5" fillId="3" borderId="0" xfId="1" applyNumberFormat="1" applyFont="1" applyFill="1" applyBorder="1" applyAlignment="1" applyProtection="1">
      <alignment horizontal="center"/>
      <protection locked="0"/>
    </xf>
    <xf numFmtId="0" fontId="8" fillId="4" borderId="0" xfId="1" applyFont="1" applyFill="1" applyBorder="1" applyAlignment="1" applyProtection="1">
      <alignment horizontal="center" vertical="center"/>
    </xf>
    <xf numFmtId="42" fontId="8" fillId="4" borderId="2" xfId="1" applyNumberFormat="1" applyFont="1" applyFill="1" applyBorder="1" applyAlignment="1" applyProtection="1">
      <alignment vertical="center"/>
    </xf>
    <xf numFmtId="0" fontId="5" fillId="0" borderId="0" xfId="1" applyFont="1" applyFill="1" applyBorder="1" applyProtection="1"/>
    <xf numFmtId="3" fontId="5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2" fillId="4" borderId="0" xfId="1" applyFont="1" applyFill="1" applyBorder="1" applyAlignment="1" applyProtection="1">
      <alignment vertical="center"/>
    </xf>
    <xf numFmtId="0" fontId="2" fillId="4" borderId="2" xfId="1" applyFont="1" applyFill="1" applyBorder="1" applyAlignment="1" applyProtection="1">
      <alignment vertical="center"/>
    </xf>
    <xf numFmtId="3" fontId="2" fillId="4" borderId="1" xfId="1" applyNumberFormat="1" applyFont="1" applyFill="1" applyBorder="1" applyAlignment="1" applyProtection="1">
      <alignment horizontal="center" vertical="center"/>
    </xf>
    <xf numFmtId="3" fontId="2" fillId="4" borderId="2" xfId="1" applyNumberFormat="1" applyFont="1" applyFill="1" applyBorder="1" applyAlignment="1" applyProtection="1">
      <alignment horizontal="center" vertical="center"/>
    </xf>
    <xf numFmtId="42" fontId="2" fillId="4" borderId="1" xfId="1" applyNumberFormat="1" applyFont="1" applyFill="1" applyBorder="1" applyAlignment="1" applyProtection="1">
      <alignment vertical="center"/>
    </xf>
    <xf numFmtId="0" fontId="4" fillId="0" borderId="0" xfId="1" applyNumberFormat="1" applyFont="1" applyProtection="1"/>
    <xf numFmtId="0" fontId="4" fillId="0" borderId="0" xfId="1" applyFont="1" applyProtection="1"/>
    <xf numFmtId="0" fontId="4" fillId="3" borderId="0" xfId="1" applyFont="1" applyFill="1" applyBorder="1" applyAlignment="1" applyProtection="1">
      <alignment vertical="center"/>
    </xf>
    <xf numFmtId="0" fontId="4" fillId="3" borderId="2" xfId="1" applyFont="1" applyFill="1" applyBorder="1" applyAlignment="1" applyProtection="1">
      <alignment vertical="center"/>
    </xf>
    <xf numFmtId="3" fontId="2" fillId="3" borderId="1" xfId="1" applyNumberFormat="1" applyFont="1" applyFill="1" applyBorder="1" applyAlignment="1" applyProtection="1">
      <alignment horizontal="center" vertical="center"/>
    </xf>
    <xf numFmtId="5" fontId="4" fillId="3" borderId="1" xfId="1" applyNumberFormat="1" applyFont="1" applyFill="1" applyBorder="1" applyAlignment="1" applyProtection="1">
      <alignment vertical="center"/>
    </xf>
    <xf numFmtId="0" fontId="4" fillId="3" borderId="3" xfId="1" applyFont="1" applyFill="1" applyBorder="1" applyAlignment="1" applyProtection="1">
      <alignment vertical="top"/>
    </xf>
    <xf numFmtId="3" fontId="4" fillId="3" borderId="4" xfId="1" applyNumberFormat="1" applyFont="1" applyFill="1" applyBorder="1" applyAlignment="1" applyProtection="1">
      <alignment horizontal="center" vertical="center"/>
    </xf>
    <xf numFmtId="5" fontId="4" fillId="3" borderId="4" xfId="1" applyNumberFormat="1" applyFont="1" applyFill="1" applyBorder="1" applyAlignment="1" applyProtection="1">
      <alignment horizontal="right" vertical="center"/>
    </xf>
    <xf numFmtId="0" fontId="4" fillId="3" borderId="2" xfId="1" applyFont="1" applyFill="1" applyBorder="1" applyAlignment="1" applyProtection="1">
      <alignment vertical="top"/>
    </xf>
    <xf numFmtId="3" fontId="4" fillId="3" borderId="1" xfId="1" applyNumberFormat="1" applyFont="1" applyFill="1" applyBorder="1" applyAlignment="1" applyProtection="1">
      <alignment horizontal="center" vertical="center"/>
    </xf>
    <xf numFmtId="5" fontId="4" fillId="3" borderId="0" xfId="1" applyNumberFormat="1" applyFont="1" applyFill="1" applyBorder="1" applyAlignment="1" applyProtection="1">
      <alignment horizontal="right" vertical="center"/>
    </xf>
    <xf numFmtId="0" fontId="4" fillId="3" borderId="5" xfId="1" applyFont="1" applyFill="1" applyBorder="1" applyAlignment="1" applyProtection="1">
      <alignment vertical="top"/>
    </xf>
    <xf numFmtId="3" fontId="4" fillId="3" borderId="5" xfId="1" applyNumberFormat="1" applyFont="1" applyFill="1" applyBorder="1" applyAlignment="1" applyProtection="1">
      <alignment horizontal="center" vertical="center"/>
    </xf>
    <xf numFmtId="5" fontId="4" fillId="3" borderId="5" xfId="1" applyNumberFormat="1" applyFont="1" applyFill="1" applyBorder="1" applyAlignment="1" applyProtection="1">
      <alignment vertical="center"/>
    </xf>
    <xf numFmtId="0" fontId="7" fillId="0" borderId="0" xfId="1" applyFont="1" applyBorder="1" applyProtection="1"/>
    <xf numFmtId="4" fontId="7" fillId="0" borderId="0" xfId="1" applyNumberFormat="1" applyFont="1" applyBorder="1" applyProtection="1"/>
    <xf numFmtId="164" fontId="7" fillId="0" borderId="0" xfId="1" applyNumberFormat="1" applyFont="1" applyBorder="1" applyProtection="1"/>
    <xf numFmtId="0" fontId="7" fillId="0" borderId="0" xfId="1" applyFont="1" applyProtection="1"/>
    <xf numFmtId="42" fontId="2" fillId="4" borderId="2" xfId="1" applyNumberFormat="1" applyFont="1" applyFill="1" applyBorder="1" applyAlignment="1" applyProtection="1">
      <alignment vertical="center"/>
    </xf>
    <xf numFmtId="0" fontId="4" fillId="0" borderId="0" xfId="1" applyFont="1" applyBorder="1" applyAlignment="1" applyProtection="1">
      <alignment vertical="top"/>
    </xf>
    <xf numFmtId="0" fontId="4" fillId="0" borderId="2" xfId="2" applyFont="1" applyFill="1" applyBorder="1" applyAlignment="1" applyProtection="1">
      <alignment vertical="center" wrapText="1"/>
    </xf>
    <xf numFmtId="3" fontId="4" fillId="0" borderId="2" xfId="1" applyNumberFormat="1" applyFont="1" applyBorder="1" applyAlignment="1" applyProtection="1">
      <alignment horizontal="center" vertical="center"/>
    </xf>
    <xf numFmtId="42" fontId="4" fillId="0" borderId="2" xfId="1" applyNumberFormat="1" applyFont="1" applyBorder="1" applyAlignment="1" applyProtection="1">
      <alignment vertical="center"/>
    </xf>
    <xf numFmtId="42" fontId="4" fillId="0" borderId="0" xfId="1" applyNumberFormat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3" fontId="4" fillId="0" borderId="3" xfId="1" applyNumberFormat="1" applyFont="1" applyBorder="1" applyAlignment="1" applyProtection="1">
      <alignment horizontal="center" vertical="center"/>
    </xf>
    <xf numFmtId="42" fontId="4" fillId="0" borderId="3" xfId="1" applyNumberFormat="1" applyFont="1" applyBorder="1" applyAlignment="1" applyProtection="1">
      <alignment vertical="center"/>
    </xf>
    <xf numFmtId="0" fontId="2" fillId="0" borderId="0" xfId="1" applyFont="1" applyProtection="1"/>
    <xf numFmtId="0" fontId="4" fillId="0" borderId="0" xfId="1" applyFont="1" applyBorder="1" applyProtection="1"/>
    <xf numFmtId="0" fontId="4" fillId="0" borderId="3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4" fillId="0" borderId="2" xfId="1" applyNumberFormat="1" applyFont="1" applyBorder="1" applyAlignment="1" applyProtection="1">
      <alignment horizontal="center" vertical="center"/>
    </xf>
    <xf numFmtId="0" fontId="10" fillId="0" borderId="0" xfId="1" applyFont="1" applyAlignment="1" applyProtection="1">
      <alignment vertical="top"/>
    </xf>
    <xf numFmtId="0" fontId="7" fillId="0" borderId="0" xfId="0" applyFont="1" applyBorder="1" applyAlignment="1" applyProtection="1">
      <alignment vertical="center"/>
    </xf>
    <xf numFmtId="0" fontId="11" fillId="0" borderId="0" xfId="1" applyNumberFormat="1" applyFont="1" applyAlignment="1" applyProtection="1">
      <alignment horizontal="center" vertical="center"/>
    </xf>
    <xf numFmtId="164" fontId="12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top"/>
    </xf>
    <xf numFmtId="0" fontId="2" fillId="4" borderId="0" xfId="1" applyNumberFormat="1" applyFont="1" applyFill="1" applyBorder="1" applyAlignment="1" applyProtection="1">
      <alignment horizontal="left" vertical="center"/>
    </xf>
    <xf numFmtId="0" fontId="14" fillId="4" borderId="0" xfId="1" applyNumberFormat="1" applyFont="1" applyFill="1" applyBorder="1" applyAlignment="1" applyProtection="1">
      <alignment horizontal="right" vertical="center"/>
    </xf>
    <xf numFmtId="0" fontId="4" fillId="0" borderId="2" xfId="1" applyFont="1" applyBorder="1" applyAlignment="1" applyProtection="1">
      <alignment horizontal="left" vertical="center"/>
    </xf>
    <xf numFmtId="165" fontId="4" fillId="0" borderId="2" xfId="1" applyNumberFormat="1" applyFont="1" applyBorder="1" applyAlignment="1" applyProtection="1">
      <alignment horizontal="right" vertical="center"/>
      <protection locked="0"/>
    </xf>
    <xf numFmtId="42" fontId="4" fillId="0" borderId="2" xfId="1" applyNumberFormat="1" applyFont="1" applyBorder="1" applyAlignment="1" applyProtection="1">
      <alignment horizontal="center" vertical="center"/>
    </xf>
    <xf numFmtId="165" fontId="4" fillId="0" borderId="7" xfId="1" applyNumberFormat="1" applyFont="1" applyBorder="1" applyAlignment="1" applyProtection="1">
      <alignment horizontal="right" vertical="center"/>
      <protection locked="0"/>
    </xf>
    <xf numFmtId="42" fontId="4" fillId="0" borderId="7" xfId="1" applyNumberFormat="1" applyFont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top"/>
    </xf>
    <xf numFmtId="0" fontId="4" fillId="0" borderId="5" xfId="1" applyNumberFormat="1" applyFont="1" applyBorder="1" applyAlignment="1" applyProtection="1">
      <alignment horizontal="left" vertical="center"/>
    </xf>
    <xf numFmtId="165" fontId="4" fillId="0" borderId="5" xfId="1" applyNumberFormat="1" applyFont="1" applyBorder="1" applyAlignment="1" applyProtection="1">
      <alignment horizontal="right" vertical="center"/>
      <protection locked="0"/>
    </xf>
    <xf numFmtId="42" fontId="4" fillId="0" borderId="5" xfId="1" applyNumberFormat="1" applyFont="1" applyBorder="1" applyAlignment="1" applyProtection="1">
      <alignment horizontal="right" vertical="center"/>
    </xf>
    <xf numFmtId="0" fontId="4" fillId="0" borderId="7" xfId="1" applyNumberFormat="1" applyFont="1" applyBorder="1" applyAlignment="1" applyProtection="1">
      <alignment horizontal="left" vertical="center"/>
    </xf>
    <xf numFmtId="42" fontId="4" fillId="0" borderId="7" xfId="1" applyNumberFormat="1" applyFont="1" applyBorder="1" applyAlignment="1" applyProtection="1">
      <alignment horizontal="right" vertical="center"/>
    </xf>
    <xf numFmtId="0" fontId="4" fillId="0" borderId="5" xfId="1" applyFont="1" applyBorder="1" applyAlignment="1" applyProtection="1">
      <alignment horizontal="left" vertical="center"/>
    </xf>
    <xf numFmtId="0" fontId="4" fillId="0" borderId="7" xfId="1" applyFont="1" applyBorder="1" applyAlignment="1" applyProtection="1">
      <alignment horizontal="left" vertical="center"/>
    </xf>
    <xf numFmtId="165" fontId="4" fillId="0" borderId="5" xfId="1" applyNumberFormat="1" applyFont="1" applyBorder="1" applyAlignment="1" applyProtection="1">
      <alignment horizontal="right" vertical="center"/>
      <protection locked="0"/>
    </xf>
    <xf numFmtId="42" fontId="4" fillId="0" borderId="5" xfId="1" applyNumberFormat="1" applyFont="1" applyBorder="1" applyAlignment="1" applyProtection="1">
      <alignment horizontal="right" vertical="center"/>
    </xf>
    <xf numFmtId="167" fontId="4" fillId="0" borderId="2" xfId="1" applyNumberFormat="1" applyFont="1" applyBorder="1" applyAlignment="1" applyProtection="1">
      <alignment horizontal="right" vertical="center"/>
      <protection locked="0"/>
    </xf>
    <xf numFmtId="42" fontId="4" fillId="0" borderId="2" xfId="1" applyNumberFormat="1" applyFont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vertical="center"/>
    </xf>
    <xf numFmtId="0" fontId="10" fillId="0" borderId="0" xfId="1" applyFont="1" applyBorder="1" applyAlignment="1" applyProtection="1">
      <alignment vertical="top"/>
    </xf>
    <xf numFmtId="165" fontId="4" fillId="0" borderId="5" xfId="1" applyNumberFormat="1" applyFont="1" applyBorder="1" applyAlignment="1" applyProtection="1">
      <alignment horizontal="right" vertical="center"/>
    </xf>
    <xf numFmtId="6" fontId="16" fillId="0" borderId="5" xfId="1" applyNumberFormat="1" applyFont="1" applyBorder="1" applyAlignment="1" applyProtection="1">
      <alignment horizontal="right" vertical="center"/>
    </xf>
    <xf numFmtId="165" fontId="4" fillId="0" borderId="7" xfId="1" applyNumberFormat="1" applyFont="1" applyBorder="1" applyAlignment="1" applyProtection="1">
      <alignment horizontal="right" vertical="center"/>
    </xf>
    <xf numFmtId="6" fontId="16" fillId="0" borderId="7" xfId="1" applyNumberFormat="1" applyFont="1" applyBorder="1" applyAlignment="1" applyProtection="1">
      <alignment horizontal="right" vertical="center"/>
    </xf>
    <xf numFmtId="0" fontId="4" fillId="0" borderId="2" xfId="1" applyFont="1" applyBorder="1" applyAlignment="1" applyProtection="1">
      <alignment vertical="center"/>
    </xf>
    <xf numFmtId="167" fontId="16" fillId="0" borderId="0" xfId="1" applyNumberFormat="1" applyFont="1" applyBorder="1" applyAlignment="1" applyProtection="1">
      <alignment horizontal="right" vertical="center"/>
    </xf>
    <xf numFmtId="6" fontId="4" fillId="0" borderId="2" xfId="1" applyNumberFormat="1" applyFont="1" applyBorder="1" applyAlignment="1" applyProtection="1">
      <alignment horizontal="right"/>
    </xf>
    <xf numFmtId="0" fontId="7" fillId="0" borderId="0" xfId="1" applyFont="1" applyBorder="1" applyAlignment="1" applyProtection="1">
      <alignment vertical="center"/>
    </xf>
    <xf numFmtId="167" fontId="11" fillId="0" borderId="0" xfId="1" applyNumberFormat="1" applyFont="1" applyBorder="1" applyAlignment="1" applyProtection="1">
      <alignment horizontal="right" vertical="center"/>
    </xf>
    <xf numFmtId="164" fontId="12" fillId="0" borderId="0" xfId="1" applyNumberFormat="1" applyFont="1" applyBorder="1" applyProtection="1"/>
    <xf numFmtId="0" fontId="4" fillId="2" borderId="0" xfId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center"/>
    </xf>
    <xf numFmtId="3" fontId="2" fillId="2" borderId="2" xfId="1" applyNumberFormat="1" applyFont="1" applyFill="1" applyBorder="1" applyAlignment="1" applyProtection="1">
      <alignment horizontal="center" vertical="center"/>
    </xf>
    <xf numFmtId="42" fontId="4" fillId="2" borderId="0" xfId="1" applyNumberFormat="1" applyFont="1" applyFill="1" applyBorder="1" applyAlignment="1" applyProtection="1">
      <alignment vertical="center"/>
    </xf>
    <xf numFmtId="42" fontId="4" fillId="2" borderId="0" xfId="1" applyNumberFormat="1" applyFont="1" applyFill="1" applyBorder="1" applyAlignment="1" applyProtection="1">
      <alignment vertical="center"/>
      <protection hidden="1"/>
    </xf>
    <xf numFmtId="0" fontId="12" fillId="0" borderId="0" xfId="1" applyFont="1" applyProtection="1"/>
    <xf numFmtId="0" fontId="2" fillId="4" borderId="0" xfId="1" applyNumberFormat="1" applyFont="1" applyFill="1" applyBorder="1" applyAlignment="1" applyProtection="1">
      <alignment vertical="center"/>
    </xf>
    <xf numFmtId="0" fontId="2" fillId="4" borderId="2" xfId="1" applyNumberFormat="1" applyFont="1" applyFill="1" applyBorder="1" applyAlignment="1" applyProtection="1">
      <alignment vertical="center"/>
    </xf>
    <xf numFmtId="42" fontId="17" fillId="4" borderId="2" xfId="1" applyNumberFormat="1" applyFont="1" applyFill="1" applyBorder="1" applyAlignment="1" applyProtection="1">
      <alignment vertical="center"/>
    </xf>
    <xf numFmtId="0" fontId="4" fillId="0" borderId="2" xfId="1" applyFont="1" applyBorder="1" applyProtection="1"/>
    <xf numFmtId="0" fontId="4" fillId="0" borderId="2" xfId="1" applyFont="1" applyBorder="1" applyAlignment="1" applyProtection="1">
      <alignment horizontal="center"/>
    </xf>
    <xf numFmtId="42" fontId="4" fillId="0" borderId="2" xfId="1" applyNumberFormat="1" applyFont="1" applyBorder="1" applyProtection="1"/>
    <xf numFmtId="0" fontId="18" fillId="0" borderId="0" xfId="3" applyFont="1" applyBorder="1" applyAlignment="1">
      <alignment horizontal="left" vertical="center" wrapText="1"/>
    </xf>
    <xf numFmtId="0" fontId="13" fillId="0" borderId="0" xfId="3" applyFont="1" applyAlignment="1">
      <alignment horizontal="left" vertical="center"/>
    </xf>
    <xf numFmtId="4" fontId="7" fillId="0" borderId="0" xfId="1" applyNumberFormat="1" applyFont="1" applyProtection="1"/>
    <xf numFmtId="164" fontId="7" fillId="0" borderId="0" xfId="1" applyNumberFormat="1" applyFont="1" applyProtection="1"/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4" fontId="5" fillId="2" borderId="0" xfId="1" applyNumberFormat="1" applyFont="1" applyFill="1" applyBorder="1" applyAlignment="1" applyProtection="1">
      <alignment horizontal="centerContinuous" vertical="center"/>
    </xf>
    <xf numFmtId="164" fontId="5" fillId="2" borderId="6" xfId="1" applyNumberFormat="1" applyFont="1" applyFill="1" applyBorder="1" applyAlignment="1" applyProtection="1">
      <alignment horizontal="centerContinuous" vertical="center"/>
    </xf>
  </cellXfs>
  <cellStyles count="4">
    <cellStyle name="Normalny" xfId="0" builtinId="0"/>
    <cellStyle name="Normalny 2 2" xfId="2"/>
    <cellStyle name="Normalny_Przemyt grudzień" xfId="1"/>
    <cellStyle name="Normalny_szablon - krg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002770\Pulpit\Olimpiada\Monika%20Dublicka\z%20dysku\Biuro%20Analiz%20Strategicznych\Statystyka\2013\grudzie&#324;%202013\Documents%20and%20Settings\Admin\Pulpit\AASZAR\baza%20ZG\Zawr&#243;cenia\Stycze&#324;-2005%20baza%20zawr&#243;ce&#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6">
          <cell r="C6">
            <v>196654280.70000002</v>
          </cell>
        </row>
        <row r="8">
          <cell r="C8">
            <v>201334.1</v>
          </cell>
        </row>
        <row r="9">
          <cell r="C9">
            <v>68115989.400000006</v>
          </cell>
        </row>
        <row r="10">
          <cell r="C10">
            <v>39667950.100000001</v>
          </cell>
        </row>
      </sheetData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55"/>
  <sheetViews>
    <sheetView showGridLines="0" showZeros="0" tabSelected="1" view="pageBreakPreview" zoomScale="86" zoomScaleNormal="70" zoomScaleSheetLayoutView="86" workbookViewId="0">
      <selection activeCell="I39" sqref="I39"/>
    </sheetView>
  </sheetViews>
  <sheetFormatPr defaultRowHeight="15.75" x14ac:dyDescent="0.25"/>
  <cols>
    <col min="1" max="1" width="29" style="37" customWidth="1"/>
    <col min="2" max="2" width="30.85546875" style="37" customWidth="1"/>
    <col min="3" max="3" width="24" style="103" customWidth="1"/>
    <col min="4" max="4" width="22" style="104" customWidth="1"/>
    <col min="5" max="5" width="3.42578125" style="37" customWidth="1"/>
    <col min="6" max="6" width="12.85546875" style="37" bestFit="1" customWidth="1"/>
    <col min="7" max="16384" width="9.140625" style="37"/>
  </cols>
  <sheetData>
    <row r="1" spans="1:11" s="2" customFormat="1" ht="63.75" customHeight="1" x14ac:dyDescent="0.2">
      <c r="A1" s="1" t="s">
        <v>0</v>
      </c>
      <c r="B1" s="1"/>
      <c r="C1" s="1"/>
      <c r="D1" s="1"/>
    </row>
    <row r="2" spans="1:11" s="2" customFormat="1" ht="7.5" customHeight="1" x14ac:dyDescent="0.2">
      <c r="A2" s="3"/>
      <c r="B2" s="3"/>
      <c r="C2" s="3"/>
      <c r="D2" s="4"/>
    </row>
    <row r="3" spans="1:11" s="5" customFormat="1" ht="46.5" customHeight="1" x14ac:dyDescent="0.25">
      <c r="A3" s="105" t="s">
        <v>1</v>
      </c>
      <c r="B3" s="106" t="s">
        <v>2</v>
      </c>
      <c r="C3" s="107" t="s">
        <v>3</v>
      </c>
      <c r="D3" s="108" t="s">
        <v>4</v>
      </c>
    </row>
    <row r="4" spans="1:11" s="5" customFormat="1" ht="15.75" customHeight="1" x14ac:dyDescent="0.25">
      <c r="A4" s="7"/>
      <c r="B4" s="7"/>
      <c r="C4" s="8"/>
      <c r="D4" s="8"/>
      <c r="E4" s="6"/>
      <c r="F4" s="6"/>
    </row>
    <row r="5" spans="1:11" s="5" customFormat="1" ht="39" customHeight="1" x14ac:dyDescent="0.25">
      <c r="A5" s="9" t="s">
        <v>5</v>
      </c>
      <c r="B5" s="9"/>
      <c r="C5" s="9"/>
      <c r="D5" s="10">
        <f>D7+D13+D19+D38+D49</f>
        <v>196654280.69999999</v>
      </c>
      <c r="E5" s="6"/>
      <c r="F5" s="6"/>
    </row>
    <row r="6" spans="1:11" s="5" customFormat="1" ht="11.25" customHeight="1" x14ac:dyDescent="0.25">
      <c r="A6" s="11"/>
      <c r="B6" s="11"/>
      <c r="C6" s="12"/>
      <c r="D6" s="13"/>
      <c r="E6" s="6"/>
      <c r="F6" s="6"/>
      <c r="G6" s="6"/>
      <c r="H6" s="6"/>
      <c r="I6" s="6"/>
      <c r="J6" s="6"/>
      <c r="K6" s="6"/>
    </row>
    <row r="7" spans="1:11" s="20" customFormat="1" ht="23.1" customHeight="1" x14ac:dyDescent="0.3">
      <c r="A7" s="14" t="s">
        <v>6</v>
      </c>
      <c r="B7" s="15" t="s">
        <v>7</v>
      </c>
      <c r="C7" s="16"/>
      <c r="D7" s="18">
        <f>D8+D9+D10+D11</f>
        <v>116161421</v>
      </c>
      <c r="E7" s="19"/>
      <c r="F7" s="19"/>
      <c r="G7" s="19"/>
      <c r="H7" s="19"/>
      <c r="I7" s="19"/>
      <c r="J7" s="19"/>
      <c r="K7" s="19"/>
    </row>
    <row r="8" spans="1:11" s="20" customFormat="1" ht="23.1" customHeight="1" x14ac:dyDescent="0.3">
      <c r="A8" s="21" t="s">
        <v>8</v>
      </c>
      <c r="B8" s="22" t="s">
        <v>9</v>
      </c>
      <c r="C8" s="23"/>
      <c r="D8" s="24">
        <f>'[1]10  Przemyt'!C9</f>
        <v>68115989.400000006</v>
      </c>
    </row>
    <row r="9" spans="1:11" s="20" customFormat="1" ht="23.1" customHeight="1" x14ac:dyDescent="0.3">
      <c r="A9" s="21"/>
      <c r="B9" s="25" t="s">
        <v>10</v>
      </c>
      <c r="C9" s="26"/>
      <c r="D9" s="27">
        <f>'[1]10  Przemyt'!C10</f>
        <v>39667950.100000001</v>
      </c>
    </row>
    <row r="10" spans="1:11" s="20" customFormat="1" ht="23.1" customHeight="1" x14ac:dyDescent="0.3">
      <c r="A10" s="21"/>
      <c r="B10" s="28" t="s">
        <v>11</v>
      </c>
      <c r="C10" s="29"/>
      <c r="D10" s="30">
        <f>'[1]10  Przemyt'!C8</f>
        <v>201334.1</v>
      </c>
    </row>
    <row r="11" spans="1:11" s="20" customFormat="1" ht="19.5" customHeight="1" x14ac:dyDescent="0.3">
      <c r="A11" s="21"/>
      <c r="B11" s="31" t="s">
        <v>12</v>
      </c>
      <c r="C11" s="32"/>
      <c r="D11" s="33">
        <f>'[1]10  Przemyt'!C6-D13-D19-D8-D9-D10-D38</f>
        <v>8176147.4000000106</v>
      </c>
    </row>
    <row r="12" spans="1:11" ht="23.1" customHeight="1" x14ac:dyDescent="0.25">
      <c r="A12" s="34"/>
      <c r="B12" s="34"/>
      <c r="C12" s="35"/>
      <c r="D12" s="36"/>
    </row>
    <row r="13" spans="1:11" s="20" customFormat="1" ht="23.1" customHeight="1" x14ac:dyDescent="0.3">
      <c r="A13" s="14" t="s">
        <v>13</v>
      </c>
      <c r="B13" s="15" t="s">
        <v>14</v>
      </c>
      <c r="C13" s="17">
        <f>C14+C15+C16+C17</f>
        <v>244</v>
      </c>
      <c r="D13" s="38">
        <f>D14+D15+D16+D17</f>
        <v>27713000</v>
      </c>
    </row>
    <row r="14" spans="1:11" s="20" customFormat="1" ht="37.5" customHeight="1" x14ac:dyDescent="0.3">
      <c r="A14" s="39" t="s">
        <v>8</v>
      </c>
      <c r="B14" s="40" t="s">
        <v>15</v>
      </c>
      <c r="C14" s="41">
        <f>172+10</f>
        <v>182</v>
      </c>
      <c r="D14" s="42">
        <f>1037500+20959700</f>
        <v>21997200</v>
      </c>
    </row>
    <row r="15" spans="1:11" s="48" customFormat="1" ht="23.1" customHeight="1" x14ac:dyDescent="0.3">
      <c r="A15" s="44" t="s">
        <v>7</v>
      </c>
      <c r="B15" s="45" t="s">
        <v>16</v>
      </c>
      <c r="C15" s="46">
        <v>8</v>
      </c>
      <c r="D15" s="47">
        <v>171700</v>
      </c>
    </row>
    <row r="16" spans="1:11" s="48" customFormat="1" ht="23.1" customHeight="1" x14ac:dyDescent="0.3">
      <c r="A16" s="49"/>
      <c r="B16" s="45" t="s">
        <v>17</v>
      </c>
      <c r="C16" s="50">
        <v>13</v>
      </c>
      <c r="D16" s="47">
        <v>1708000</v>
      </c>
    </row>
    <row r="17" spans="1:6" s="53" customFormat="1" ht="23.1" customHeight="1" x14ac:dyDescent="0.3">
      <c r="A17" s="49"/>
      <c r="B17" s="51" t="s">
        <v>18</v>
      </c>
      <c r="C17" s="52">
        <v>41</v>
      </c>
      <c r="D17" s="42">
        <v>3836100</v>
      </c>
    </row>
    <row r="18" spans="1:6" s="57" customFormat="1" ht="23.1" customHeight="1" x14ac:dyDescent="0.25">
      <c r="A18" s="34"/>
      <c r="B18" s="54"/>
      <c r="C18" s="55"/>
      <c r="D18" s="56"/>
    </row>
    <row r="19" spans="1:6" s="53" customFormat="1" ht="23.1" customHeight="1" x14ac:dyDescent="0.2">
      <c r="A19" s="58" t="s">
        <v>19</v>
      </c>
      <c r="B19" s="15" t="s">
        <v>14</v>
      </c>
      <c r="C19" s="59"/>
      <c r="D19" s="38">
        <f>D20+D21+D22+D24+D26+D28+D31+D36+D34+D23+D30+D32</f>
        <v>52715787.5</v>
      </c>
    </row>
    <row r="20" spans="1:6" s="53" customFormat="1" ht="23.1" customHeight="1" x14ac:dyDescent="0.2">
      <c r="A20" s="44" t="s">
        <v>8</v>
      </c>
      <c r="B20" s="60" t="s">
        <v>20</v>
      </c>
      <c r="C20" s="61">
        <v>116.6467</v>
      </c>
      <c r="D20" s="62">
        <v>4641298.0999999996</v>
      </c>
    </row>
    <row r="21" spans="1:6" s="53" customFormat="1" ht="23.1" customHeight="1" x14ac:dyDescent="0.2">
      <c r="A21" s="44"/>
      <c r="B21" s="60"/>
      <c r="C21" s="63"/>
      <c r="D21" s="64"/>
      <c r="F21" s="65"/>
    </row>
    <row r="22" spans="1:6" s="53" customFormat="1" ht="23.1" customHeight="1" x14ac:dyDescent="0.2">
      <c r="A22" s="44"/>
      <c r="B22" s="66" t="s">
        <v>21</v>
      </c>
      <c r="C22" s="67">
        <v>31.843</v>
      </c>
      <c r="D22" s="68">
        <v>2152939.1</v>
      </c>
    </row>
    <row r="23" spans="1:6" s="53" customFormat="1" ht="23.1" customHeight="1" x14ac:dyDescent="0.2">
      <c r="A23" s="44"/>
      <c r="B23" s="69"/>
      <c r="C23" s="63"/>
      <c r="D23" s="70"/>
    </row>
    <row r="24" spans="1:6" s="53" customFormat="1" ht="23.1" customHeight="1" x14ac:dyDescent="0.2">
      <c r="A24" s="44"/>
      <c r="B24" s="71" t="s">
        <v>22</v>
      </c>
      <c r="C24" s="67">
        <v>0.62749999999999995</v>
      </c>
      <c r="D24" s="68">
        <v>31732.5</v>
      </c>
    </row>
    <row r="25" spans="1:6" s="53" customFormat="1" ht="23.1" customHeight="1" x14ac:dyDescent="0.2">
      <c r="A25" s="44"/>
      <c r="B25" s="72"/>
      <c r="C25" s="63"/>
      <c r="D25" s="70"/>
    </row>
    <row r="26" spans="1:6" s="53" customFormat="1" ht="23.1" customHeight="1" x14ac:dyDescent="0.2">
      <c r="A26" s="44"/>
      <c r="B26" s="71" t="s">
        <v>23</v>
      </c>
      <c r="C26" s="67">
        <v>5.8999999999999999E-3</v>
      </c>
      <c r="D26" s="68">
        <v>1182</v>
      </c>
    </row>
    <row r="27" spans="1:6" s="53" customFormat="1" ht="23.1" customHeight="1" x14ac:dyDescent="0.2">
      <c r="A27" s="44"/>
      <c r="B27" s="72"/>
      <c r="C27" s="63"/>
      <c r="D27" s="70"/>
    </row>
    <row r="28" spans="1:6" s="53" customFormat="1" ht="23.1" customHeight="1" x14ac:dyDescent="0.2">
      <c r="A28" s="44"/>
      <c r="B28" s="71" t="s">
        <v>24</v>
      </c>
      <c r="C28" s="67">
        <v>136.38919999999999</v>
      </c>
      <c r="D28" s="68">
        <v>40906949.299999997</v>
      </c>
    </row>
    <row r="29" spans="1:6" s="53" customFormat="1" ht="23.1" customHeight="1" x14ac:dyDescent="0.2">
      <c r="A29" s="44"/>
      <c r="B29" s="72"/>
      <c r="C29" s="63"/>
      <c r="D29" s="70"/>
    </row>
    <row r="30" spans="1:6" s="53" customFormat="1" ht="23.1" customHeight="1" x14ac:dyDescent="0.2">
      <c r="A30" s="44"/>
      <c r="B30" s="71" t="s">
        <v>25</v>
      </c>
      <c r="C30" s="73">
        <v>5.3699999999999998E-2</v>
      </c>
      <c r="D30" s="74">
        <v>2035.2</v>
      </c>
    </row>
    <row r="31" spans="1:6" s="53" customFormat="1" ht="23.1" customHeight="1" x14ac:dyDescent="0.2">
      <c r="A31" s="44"/>
      <c r="B31" s="60"/>
      <c r="C31" s="75" t="s">
        <v>26</v>
      </c>
      <c r="D31" s="76">
        <v>12624</v>
      </c>
    </row>
    <row r="32" spans="1:6" s="20" customFormat="1" ht="23.1" customHeight="1" x14ac:dyDescent="0.3">
      <c r="A32" s="44"/>
      <c r="B32" s="71" t="s">
        <v>27</v>
      </c>
      <c r="C32" s="67">
        <v>4.8999999999999998E-3</v>
      </c>
      <c r="D32" s="68">
        <v>196</v>
      </c>
    </row>
    <row r="33" spans="1:6" s="20" customFormat="1" ht="23.1" customHeight="1" x14ac:dyDescent="0.3">
      <c r="A33" s="77"/>
      <c r="B33" s="72"/>
      <c r="C33" s="63"/>
      <c r="D33" s="70"/>
    </row>
    <row r="34" spans="1:6" s="20" customFormat="1" ht="23.1" customHeight="1" x14ac:dyDescent="0.3">
      <c r="A34" s="78"/>
      <c r="B34" s="71" t="s">
        <v>28</v>
      </c>
      <c r="C34" s="79" t="s">
        <v>29</v>
      </c>
      <c r="D34" s="80"/>
    </row>
    <row r="35" spans="1:6" s="20" customFormat="1" ht="23.1" customHeight="1" x14ac:dyDescent="0.3">
      <c r="A35" s="49"/>
      <c r="B35" s="72"/>
      <c r="C35" s="81"/>
      <c r="D35" s="82"/>
    </row>
    <row r="36" spans="1:6" s="20" customFormat="1" ht="23.1" customHeight="1" x14ac:dyDescent="0.3">
      <c r="A36" s="49"/>
      <c r="B36" s="83" t="s">
        <v>30</v>
      </c>
      <c r="C36" s="84"/>
      <c r="D36" s="85">
        <v>4966831.3</v>
      </c>
    </row>
    <row r="37" spans="1:6" ht="23.1" customHeight="1" x14ac:dyDescent="0.25">
      <c r="A37" s="34"/>
      <c r="B37" s="86"/>
      <c r="C37" s="87"/>
      <c r="D37" s="88"/>
    </row>
    <row r="38" spans="1:6" s="20" customFormat="1" ht="23.1" customHeight="1" x14ac:dyDescent="0.3">
      <c r="A38" s="14" t="s">
        <v>31</v>
      </c>
      <c r="B38" s="15"/>
      <c r="C38" s="17">
        <f>C39+C44</f>
        <v>2573</v>
      </c>
      <c r="D38" s="38">
        <f>D39+D44</f>
        <v>64072.2</v>
      </c>
    </row>
    <row r="39" spans="1:6" s="20" customFormat="1" ht="23.1" customHeight="1" x14ac:dyDescent="0.3">
      <c r="A39" s="89" t="s">
        <v>32</v>
      </c>
      <c r="B39" s="90" t="s">
        <v>14</v>
      </c>
      <c r="C39" s="91">
        <f>C40+C41+C43+C42</f>
        <v>562</v>
      </c>
      <c r="D39" s="92">
        <f>D40+D41+D43+D42</f>
        <v>61831</v>
      </c>
    </row>
    <row r="40" spans="1:6" s="20" customFormat="1" ht="23.1" customHeight="1" x14ac:dyDescent="0.3">
      <c r="A40" s="44" t="s">
        <v>33</v>
      </c>
      <c r="B40" s="83" t="s">
        <v>34</v>
      </c>
      <c r="C40" s="41">
        <v>17</v>
      </c>
      <c r="D40" s="43">
        <v>55640</v>
      </c>
    </row>
    <row r="41" spans="1:6" s="20" customFormat="1" ht="23.1" customHeight="1" x14ac:dyDescent="0.3">
      <c r="A41" s="44"/>
      <c r="B41" s="83" t="s">
        <v>35</v>
      </c>
      <c r="C41" s="41">
        <v>8</v>
      </c>
      <c r="D41" s="43">
        <v>1035</v>
      </c>
    </row>
    <row r="42" spans="1:6" s="20" customFormat="1" ht="23.1" customHeight="1" x14ac:dyDescent="0.3">
      <c r="A42" s="44"/>
      <c r="B42" s="83" t="s">
        <v>36</v>
      </c>
      <c r="C42" s="41">
        <v>2</v>
      </c>
      <c r="D42" s="43">
        <v>86</v>
      </c>
    </row>
    <row r="43" spans="1:6" s="20" customFormat="1" ht="23.1" customHeight="1" x14ac:dyDescent="0.3">
      <c r="A43" s="44"/>
      <c r="B43" s="83" t="s">
        <v>37</v>
      </c>
      <c r="C43" s="41">
        <v>535</v>
      </c>
      <c r="D43" s="43">
        <v>5070</v>
      </c>
    </row>
    <row r="44" spans="1:6" s="20" customFormat="1" ht="23.1" customHeight="1" x14ac:dyDescent="0.3">
      <c r="A44" s="89" t="s">
        <v>38</v>
      </c>
      <c r="B44" s="90" t="s">
        <v>14</v>
      </c>
      <c r="C44" s="91">
        <f>C45+C46+C47</f>
        <v>2011</v>
      </c>
      <c r="D44" s="93">
        <f>D45+D46+D47</f>
        <v>2241.1999999999998</v>
      </c>
    </row>
    <row r="45" spans="1:6" s="20" customFormat="1" ht="23.1" customHeight="1" x14ac:dyDescent="0.3">
      <c r="A45" s="44" t="s">
        <v>33</v>
      </c>
      <c r="B45" s="83" t="s">
        <v>39</v>
      </c>
      <c r="C45" s="41">
        <v>1545</v>
      </c>
      <c r="D45" s="43">
        <v>1539</v>
      </c>
    </row>
    <row r="46" spans="1:6" s="20" customFormat="1" ht="23.1" customHeight="1" x14ac:dyDescent="0.3">
      <c r="A46" s="44"/>
      <c r="B46" s="83" t="s">
        <v>40</v>
      </c>
      <c r="C46" s="41">
        <v>7</v>
      </c>
      <c r="D46" s="43">
        <v>40</v>
      </c>
    </row>
    <row r="47" spans="1:6" s="20" customFormat="1" ht="23.1" customHeight="1" x14ac:dyDescent="0.3">
      <c r="A47" s="44"/>
      <c r="B47" s="83" t="s">
        <v>37</v>
      </c>
      <c r="C47" s="41">
        <v>459</v>
      </c>
      <c r="D47" s="43">
        <v>662.2</v>
      </c>
    </row>
    <row r="48" spans="1:6" ht="23.1" customHeight="1" x14ac:dyDescent="0.25">
      <c r="C48" s="94"/>
      <c r="D48" s="94"/>
      <c r="F48" s="5"/>
    </row>
    <row r="49" spans="1:6" ht="23.1" customHeight="1" x14ac:dyDescent="0.25">
      <c r="A49" s="95" t="s">
        <v>41</v>
      </c>
      <c r="B49" s="96" t="s">
        <v>14</v>
      </c>
      <c r="C49" s="17">
        <f>SUM(C50:C53)</f>
        <v>0</v>
      </c>
      <c r="D49" s="97">
        <f t="shared" ref="D49" si="0">SUM(D50:D53)</f>
        <v>0</v>
      </c>
      <c r="F49" s="5"/>
    </row>
    <row r="50" spans="1:6" ht="23.1" customHeight="1" x14ac:dyDescent="0.25">
      <c r="A50" s="86" t="s">
        <v>8</v>
      </c>
      <c r="B50" s="83" t="s">
        <v>42</v>
      </c>
      <c r="C50" s="52"/>
      <c r="D50" s="42"/>
      <c r="F50" s="5"/>
    </row>
    <row r="51" spans="1:6" ht="23.1" customHeight="1" x14ac:dyDescent="0.25">
      <c r="A51" s="86"/>
      <c r="B51" s="83" t="s">
        <v>43</v>
      </c>
      <c r="C51" s="52"/>
      <c r="D51" s="42"/>
      <c r="E51" s="34"/>
    </row>
    <row r="52" spans="1:6" ht="23.1" customHeight="1" x14ac:dyDescent="0.25">
      <c r="A52" s="86"/>
      <c r="B52" s="83" t="s">
        <v>44</v>
      </c>
      <c r="C52" s="52"/>
      <c r="D52" s="42"/>
      <c r="E52" s="34"/>
    </row>
    <row r="53" spans="1:6" ht="23.1" customHeight="1" x14ac:dyDescent="0.3">
      <c r="B53" s="98" t="s">
        <v>30</v>
      </c>
      <c r="C53" s="99"/>
      <c r="D53" s="100"/>
    </row>
    <row r="54" spans="1:6" ht="23.1" customHeight="1" x14ac:dyDescent="0.25">
      <c r="C54" s="37"/>
      <c r="D54" s="37"/>
    </row>
    <row r="55" spans="1:6" ht="25.5" customHeight="1" x14ac:dyDescent="0.25">
      <c r="A55" s="101"/>
      <c r="B55" s="101"/>
      <c r="C55" s="101"/>
      <c r="D55" s="101"/>
      <c r="E55" s="102"/>
    </row>
  </sheetData>
  <mergeCells count="25">
    <mergeCell ref="B34:B35"/>
    <mergeCell ref="C34:C35"/>
    <mergeCell ref="D34:D35"/>
    <mergeCell ref="A55:D55"/>
    <mergeCell ref="B30:B31"/>
    <mergeCell ref="B32:B33"/>
    <mergeCell ref="C32:C33"/>
    <mergeCell ref="D32:D33"/>
    <mergeCell ref="B26:B27"/>
    <mergeCell ref="C26:C27"/>
    <mergeCell ref="D26:D27"/>
    <mergeCell ref="B28:B29"/>
    <mergeCell ref="C28:C29"/>
    <mergeCell ref="D28:D29"/>
    <mergeCell ref="B22:B23"/>
    <mergeCell ref="C22:C23"/>
    <mergeCell ref="D22:D23"/>
    <mergeCell ref="B24:B25"/>
    <mergeCell ref="C24:C25"/>
    <mergeCell ref="D24:D25"/>
    <mergeCell ref="A1:D1"/>
    <mergeCell ref="A5:C5"/>
    <mergeCell ref="B20:B21"/>
    <mergeCell ref="C20:C21"/>
    <mergeCell ref="D20:D21"/>
  </mergeCells>
  <printOptions horizontalCentered="1" verticalCentered="1"/>
  <pageMargins left="0.82677165354330717" right="0.47244094488188981" top="0.39370078740157483" bottom="0.59055118110236227" header="0.19685039370078741" footer="0.19685039370078741"/>
  <pageSetup paperSize="9" scale="59" orientation="portrait" r:id="rId1"/>
  <headerFooter alignWithMargins="0">
    <oddFooter>&amp;R&amp;"-,Pogrubiony"&amp;12Strona 37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10a Przemyt</vt:lpstr>
      <vt:lpstr>'10a Przemyt'!Obszar_wydruku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2025-09-26T08:57:32Z</dcterms:created>
  <dcterms:modified xsi:type="dcterms:W3CDTF">2025-09-26T08:59:27Z</dcterms:modified>
</cp:coreProperties>
</file>