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arpl-my.sharepoint.com/personal/radoslaw_camarpl_onmicrosoft_com/Documents/100_PROJEKTY/LAWINOWA 18 aktualny/08 MARKETING/08_HISTORIA CEN/"/>
    </mc:Choice>
  </mc:AlternateContent>
  <xr:revisionPtr revIDLastSave="0" documentId="8_{4A77B383-D5B4-4168-A3CF-40D3E90CDDBC}" xr6:coauthVersionLast="47" xr6:coauthVersionMax="47" xr10:uidLastSave="{00000000-0000-0000-0000-000000000000}"/>
  <bookViews>
    <workbookView xWindow="-120" yWindow="-120" windowWidth="29040" windowHeight="15720" xr2:uid="{C93614F3-F17D-41CA-B7E5-AE3D3848A48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0" i="1" l="1"/>
  <c r="AL16" i="1"/>
  <c r="AL15" i="1"/>
  <c r="AL12" i="1"/>
  <c r="AL13" i="1"/>
  <c r="AL14" i="1"/>
  <c r="AL11" i="1"/>
  <c r="AL8" i="1"/>
  <c r="AL9" i="1"/>
  <c r="AL7" i="1"/>
  <c r="AL2" i="1"/>
  <c r="AL3" i="1"/>
  <c r="AL4" i="1"/>
  <c r="AL5" i="1"/>
  <c r="AL6" i="1"/>
  <c r="AP5" i="1"/>
  <c r="AP6" i="1"/>
  <c r="AP16" i="1"/>
  <c r="AP15" i="1"/>
  <c r="AP14" i="1"/>
  <c r="AP13" i="1"/>
  <c r="AP12" i="1"/>
  <c r="AP11" i="1"/>
  <c r="AP10" i="1"/>
  <c r="AP9" i="1"/>
  <c r="AP8" i="1"/>
  <c r="AP7" i="1"/>
  <c r="AP4" i="1"/>
  <c r="AP3" i="1"/>
  <c r="AP2" i="1"/>
</calcChain>
</file>

<file path=xl/sharedStrings.xml><?xml version="1.0" encoding="utf-8"?>
<sst xmlns="http://schemas.openxmlformats.org/spreadsheetml/2006/main" count="778" uniqueCount="92">
  <si>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</si>
  <si>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</si>
  <si>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</si>
  <si>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</si>
  <si>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</si>
  <si>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</si>
  <si>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</si>
  <si>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</si>
  <si>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</si>
  <si>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</si>
  <si>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</si>
  <si>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</si>
  <si>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</si>
  <si>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</si>
  <si>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</si>
  <si>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</si>
  <si>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</si>
  <si>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</si>
  <si>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</si>
  <si>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</si>
  <si>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</si>
  <si>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</si>
  <si>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</si>
  <si>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</si>
  <si>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</si>
  <si>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</si>
  <si>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</si>
  <si>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</si>
  <si>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</si>
  <si>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</si>
  <si>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</si>
  <si>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</si>
  <si>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</si>
  <si>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</si>
  <si>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</si>
  <si>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</si>
  <si>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</si>
  <si>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m2 powierzchni użytkowej lokalu mieszkalnego / domu jednorodzinnego zł</t>
  </si>
  <si>
    <t>Data od której cena obowiązuje cena m2 powierzchni użytkowej lokalu mieszkalnego / domu jednorodzinnego</t>
  </si>
  <si>
    <t>Cena lokalu mieszkalnego lub domu jednorodzinnego będących przedmiotem umowy stanowiąca iloczyn ceny m2 oraz powierzchni zł</t>
  </si>
  <si>
    <t>Data od której obowiązuje cena lokalu miesz. lub domu jedn. będących przedmiotem umowy stanowiąca iloczyn ceny m2 oraz pow</t>
  </si>
  <si>
    <t>Cena lokalu miesz. lub domu jedno. uwzględniająca cenę lokalu stanowiącą iloczyn pow. oraz metrażu i innych skł. ceny</t>
  </si>
  <si>
    <t>Data od Cena lokalu miesz. lub domu jedno. uwzględniająca cenę lokalu stanowiącą iloczyn pow. oraz metrażu i innych skł. ceny</t>
  </si>
  <si>
    <t>Rodzaj części nieruchomości będących przedmiotem umowy</t>
  </si>
  <si>
    <t>Oznaczenie części nieruchomości nadane przez dewelopera</t>
  </si>
  <si>
    <t>Cena części nieruchomości, będących przedmiotem umowy zł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</si>
  <si>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</si>
  <si>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</si>
  <si>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</si>
  <si>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 zł</t>
  </si>
  <si>
    <t>Data od której obowiązuje cena pom przynal,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</si>
  <si>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</si>
  <si>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zł</t>
  </si>
  <si>
    <t>Data od której obowiązuje cena wartości praw niezbędnych do korzystania z lokalu mieszkalnego lub domu jednorodzinnego</t>
  </si>
  <si>
    <t>Wyszczególnienie rodzajów innych świad. pienię., które nabywca zobo. jest spełnić na rzecz dewelopera</t>
  </si>
  <si>
    <t>Wartość innych świad. pienię., które nabywca zobo. jest spełnić na rzecz dewelopera w wykonaniu umowy przenoszącej własność zł</t>
  </si>
  <si>
    <t>Data od której obow. cena wartości innych świadczeń pieniężnych, które nabywca zobo. jest spełnić na rzecz dewelopera</t>
  </si>
  <si>
    <t>Adres strony internetowej, pod którym dostępny jest prospekt informacyjny</t>
  </si>
  <si>
    <t>CAMAR LAWINOWA 18 SP. Z O.O.</t>
  </si>
  <si>
    <t>SPÓŁKA Z OGRANICZONĄ ODPOWIEDZIALNOŚCIĄ</t>
  </si>
  <si>
    <t>x</t>
  </si>
  <si>
    <t>sprzedaz@camar.pl</t>
  </si>
  <si>
    <t>www.lawinowa18.pl</t>
  </si>
  <si>
    <t>Łódzkie</t>
  </si>
  <si>
    <t>Piotrków Trybunalski</t>
  </si>
  <si>
    <t>Moszczenica</t>
  </si>
  <si>
    <t>Raków Duży</t>
  </si>
  <si>
    <t>Słonecznikowa</t>
  </si>
  <si>
    <t>97-310</t>
  </si>
  <si>
    <t>Łódź</t>
  </si>
  <si>
    <t>Rataja</t>
  </si>
  <si>
    <t>92-637</t>
  </si>
  <si>
    <t>bezpośredni w biurze sprzedaży; telefoniczny; e-mail; listowny; formularz kontaktowy na stronie WWW</t>
  </si>
  <si>
    <t>Lawinowa</t>
  </si>
  <si>
    <t>92-010</t>
  </si>
  <si>
    <t>Lokal mieszkalny</t>
  </si>
  <si>
    <t>1B</t>
  </si>
  <si>
    <t>1D</t>
  </si>
  <si>
    <t>2B</t>
  </si>
  <si>
    <t>3A</t>
  </si>
  <si>
    <t>3D</t>
  </si>
  <si>
    <t>4A</t>
  </si>
  <si>
    <t>4B</t>
  </si>
  <si>
    <t>4C</t>
  </si>
  <si>
    <t>4D</t>
  </si>
  <si>
    <t>5A</t>
  </si>
  <si>
    <t>5B</t>
  </si>
  <si>
    <t>5C</t>
  </si>
  <si>
    <t>5D</t>
  </si>
  <si>
    <t>10A</t>
  </si>
  <si>
    <t>10B</t>
  </si>
  <si>
    <t>2025-10-06 10:00:00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</si>
</sst>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1" fillId="0" borderId="0" xfId="1" applyAlignment="1">
      <alignment horizontal="right"/>
    </xf>
    <xf numFmtId="0" fontId="0" fillId="0" borderId="0" xfId="0" applyAlignment="1">
      <alignment horizontal="right" wrapText="1"/>
    </xf>
    <xf numFmtId="2" fontId="0" fillId="0" borderId="0" xfId="0" applyNumberFormat="1" applyAlignment="1">
      <alignment horizontal="right"/>
    </xf>
    <xf numFmtId="0" fontId="0" fillId="0" borderId="0" xfId="0" quotePrefix="1" applyAlignment="1">
      <alignment horizontal="right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awinowa18.pl/" TargetMode="External"/><Relationship Id="rId13" Type="http://schemas.openxmlformats.org/officeDocument/2006/relationships/hyperlink" Target="mailto:sprzedaz@camar.pl" TargetMode="External"/><Relationship Id="rId18" Type="http://schemas.openxmlformats.org/officeDocument/2006/relationships/hyperlink" Target="http://www.lawinowa18.pl/" TargetMode="External"/><Relationship Id="rId26" Type="http://schemas.openxmlformats.org/officeDocument/2006/relationships/hyperlink" Target="http://www.lawinowa18.pl/" TargetMode="External"/><Relationship Id="rId3" Type="http://schemas.openxmlformats.org/officeDocument/2006/relationships/hyperlink" Target="mailto:sprzedaz@camar.pl" TargetMode="External"/><Relationship Id="rId21" Type="http://schemas.openxmlformats.org/officeDocument/2006/relationships/hyperlink" Target="mailto:sprzedaz@camar.pl" TargetMode="External"/><Relationship Id="rId7" Type="http://schemas.openxmlformats.org/officeDocument/2006/relationships/hyperlink" Target="mailto:sprzedaz@camar.pl" TargetMode="External"/><Relationship Id="rId12" Type="http://schemas.openxmlformats.org/officeDocument/2006/relationships/hyperlink" Target="http://www.lawinowa18.pl/" TargetMode="External"/><Relationship Id="rId17" Type="http://schemas.openxmlformats.org/officeDocument/2006/relationships/hyperlink" Target="http://www.lawinowa18.pl/" TargetMode="External"/><Relationship Id="rId25" Type="http://schemas.openxmlformats.org/officeDocument/2006/relationships/hyperlink" Target="http://www.lawinowa18.pl/" TargetMode="External"/><Relationship Id="rId2" Type="http://schemas.openxmlformats.org/officeDocument/2006/relationships/hyperlink" Target="http://www.lawinowa18.pl/" TargetMode="External"/><Relationship Id="rId16" Type="http://schemas.openxmlformats.org/officeDocument/2006/relationships/hyperlink" Target="http://www.lawinowa18.pl/" TargetMode="External"/><Relationship Id="rId20" Type="http://schemas.openxmlformats.org/officeDocument/2006/relationships/hyperlink" Target="mailto:sprzedaz@camar.pl" TargetMode="External"/><Relationship Id="rId29" Type="http://schemas.openxmlformats.org/officeDocument/2006/relationships/hyperlink" Target="http://www.lawinowa18.pl/" TargetMode="External"/><Relationship Id="rId1" Type="http://schemas.openxmlformats.org/officeDocument/2006/relationships/hyperlink" Target="mailto:sprzedaz@camar.pl" TargetMode="External"/><Relationship Id="rId6" Type="http://schemas.openxmlformats.org/officeDocument/2006/relationships/hyperlink" Target="mailto:sprzedaz@camar.pl" TargetMode="External"/><Relationship Id="rId11" Type="http://schemas.openxmlformats.org/officeDocument/2006/relationships/hyperlink" Target="http://www.lawinowa18.pl/" TargetMode="External"/><Relationship Id="rId24" Type="http://schemas.openxmlformats.org/officeDocument/2006/relationships/hyperlink" Target="http://www.lawinowa18.pl/" TargetMode="External"/><Relationship Id="rId5" Type="http://schemas.openxmlformats.org/officeDocument/2006/relationships/hyperlink" Target="mailto:sprzedaz@camar.pl" TargetMode="External"/><Relationship Id="rId15" Type="http://schemas.openxmlformats.org/officeDocument/2006/relationships/hyperlink" Target="mailto:sprzedaz@camar.pl" TargetMode="External"/><Relationship Id="rId23" Type="http://schemas.openxmlformats.org/officeDocument/2006/relationships/hyperlink" Target="mailto:sprzedaz@camar.pl" TargetMode="External"/><Relationship Id="rId28" Type="http://schemas.openxmlformats.org/officeDocument/2006/relationships/hyperlink" Target="http://www.lawinowa18.pl/" TargetMode="External"/><Relationship Id="rId10" Type="http://schemas.openxmlformats.org/officeDocument/2006/relationships/hyperlink" Target="http://www.lawinowa18.pl/" TargetMode="External"/><Relationship Id="rId19" Type="http://schemas.openxmlformats.org/officeDocument/2006/relationships/hyperlink" Target="mailto:sprzedaz@camar.pl" TargetMode="External"/><Relationship Id="rId31" Type="http://schemas.openxmlformats.org/officeDocument/2006/relationships/hyperlink" Target="mailto:sprzedaz@camar.pl" TargetMode="External"/><Relationship Id="rId4" Type="http://schemas.openxmlformats.org/officeDocument/2006/relationships/hyperlink" Target="mailto:sprzedaz@camar.pl" TargetMode="External"/><Relationship Id="rId9" Type="http://schemas.openxmlformats.org/officeDocument/2006/relationships/hyperlink" Target="http://www.lawinowa18.pl/" TargetMode="External"/><Relationship Id="rId14" Type="http://schemas.openxmlformats.org/officeDocument/2006/relationships/hyperlink" Target="mailto:sprzedaz@camar.pl" TargetMode="External"/><Relationship Id="rId22" Type="http://schemas.openxmlformats.org/officeDocument/2006/relationships/hyperlink" Target="mailto:sprzedaz@camar.pl" TargetMode="External"/><Relationship Id="rId27" Type="http://schemas.openxmlformats.org/officeDocument/2006/relationships/hyperlink" Target="http://www.lawinowa18.pl/" TargetMode="External"/><Relationship Id="rId30" Type="http://schemas.openxmlformats.org/officeDocument/2006/relationships/hyperlink" Target="http://www.lawinowa18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8E231-30DD-4DBA-BAF4-3EC3ED0EBB54}">
  <dimension ref="A1:BF17"/>
  <sheetViews>
    <sheetView tabSelected="1" topLeftCell="AJ1" workbookViewId="0">
      <selection activeCell="AJ2" sqref="A2:XFD2"/>
    </sheetView>
  </sheetViews>
  <sheetFormatPr defaultRowHeight="15" x14ac:dyDescent="0.25"/>
  <cols>
    <col min="1" max="1" width="22.7109375" customWidth="1"/>
    <col min="2" max="2" width="24.85546875" customWidth="1"/>
    <col min="3" max="3" width="12.42578125" customWidth="1"/>
    <col min="4" max="4" width="17.7109375" customWidth="1"/>
    <col min="5" max="5" width="12.42578125" customWidth="1"/>
    <col min="6" max="6" width="10.5703125" customWidth="1"/>
    <col min="7" max="7" width="13.85546875" customWidth="1"/>
    <col min="8" max="8" width="25.28515625" customWidth="1"/>
    <col min="9" max="9" width="12.85546875" customWidth="1"/>
    <col min="10" max="10" width="22.140625" customWidth="1"/>
    <col min="11" max="11" width="17.5703125" style="2" customWidth="1"/>
    <col min="12" max="12" width="24.5703125" style="2" customWidth="1"/>
    <col min="13" max="13" width="20.7109375" style="2" customWidth="1"/>
    <col min="14" max="14" width="23.140625" style="2" customWidth="1"/>
    <col min="15" max="15" width="22.28515625" customWidth="1"/>
    <col min="16" max="16" width="13.7109375" style="2" customWidth="1"/>
    <col min="17" max="17" width="19.28515625" style="2" customWidth="1"/>
    <col min="18" max="18" width="19.5703125" style="2" customWidth="1"/>
    <col min="19" max="27" width="16.7109375" customWidth="1"/>
    <col min="28" max="28" width="96.42578125" style="2" customWidth="1"/>
    <col min="29" max="37" width="17.7109375" customWidth="1"/>
    <col min="38" max="38" width="27.7109375" customWidth="1"/>
    <col min="39" max="43" width="23.7109375" style="2" customWidth="1"/>
    <col min="44" max="47" width="23.7109375" customWidth="1"/>
    <col min="48" max="49" width="23.7109375" style="2" customWidth="1"/>
    <col min="50" max="50" width="23.7109375" customWidth="1"/>
    <col min="51" max="57" width="23.7109375" style="2" customWidth="1"/>
    <col min="58" max="58" width="23.7109375" customWidth="1"/>
  </cols>
  <sheetData>
    <row r="1" spans="1:58" s="2" customFormat="1" ht="1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s="3" customFormat="1" ht="15" customHeight="1" x14ac:dyDescent="0.25">
      <c r="A2" s="3" t="s">
        <v>58</v>
      </c>
      <c r="B2" s="3" t="s">
        <v>59</v>
      </c>
      <c r="C2" s="3">
        <v>1109627</v>
      </c>
      <c r="D2" s="3" t="s">
        <v>60</v>
      </c>
      <c r="E2" s="3">
        <v>7712932442</v>
      </c>
      <c r="F2" s="3">
        <v>528831146</v>
      </c>
      <c r="G2" s="4">
        <v>794780704</v>
      </c>
      <c r="H2" s="5" t="s">
        <v>61</v>
      </c>
      <c r="I2" s="3" t="s">
        <v>60</v>
      </c>
      <c r="J2" s="5" t="s">
        <v>62</v>
      </c>
      <c r="K2" s="6" t="s">
        <v>63</v>
      </c>
      <c r="L2" s="6" t="s">
        <v>64</v>
      </c>
      <c r="M2" s="6" t="s">
        <v>65</v>
      </c>
      <c r="N2" s="6" t="s">
        <v>66</v>
      </c>
      <c r="O2" s="6" t="s">
        <v>67</v>
      </c>
      <c r="P2" s="6">
        <v>23</v>
      </c>
      <c r="Q2" s="6" t="s">
        <v>60</v>
      </c>
      <c r="R2" s="6" t="s">
        <v>68</v>
      </c>
      <c r="S2" s="6" t="s">
        <v>63</v>
      </c>
      <c r="T2" s="6" t="s">
        <v>69</v>
      </c>
      <c r="U2" s="6" t="s">
        <v>69</v>
      </c>
      <c r="V2" s="6" t="s">
        <v>69</v>
      </c>
      <c r="W2" s="6" t="s">
        <v>70</v>
      </c>
      <c r="X2" s="3">
        <v>52</v>
      </c>
      <c r="Y2" s="6" t="s">
        <v>60</v>
      </c>
      <c r="Z2" s="3" t="s">
        <v>71</v>
      </c>
      <c r="AA2" s="6" t="s">
        <v>60</v>
      </c>
      <c r="AB2" s="6" t="s">
        <v>72</v>
      </c>
      <c r="AC2" s="6" t="s">
        <v>63</v>
      </c>
      <c r="AD2" s="6" t="s">
        <v>69</v>
      </c>
      <c r="AE2" s="6" t="s">
        <v>69</v>
      </c>
      <c r="AF2" s="6" t="s">
        <v>69</v>
      </c>
      <c r="AG2" s="6" t="s">
        <v>73</v>
      </c>
      <c r="AH2" s="3">
        <v>18</v>
      </c>
      <c r="AI2" s="3" t="s">
        <v>74</v>
      </c>
      <c r="AJ2" s="3" t="s">
        <v>75</v>
      </c>
      <c r="AK2" s="3" t="s">
        <v>76</v>
      </c>
      <c r="AL2" s="7">
        <f t="shared" ref="AL2:AL6" si="0">AN2/92.91</f>
        <v>8061.5649553331186</v>
      </c>
      <c r="AM2" s="8" t="s">
        <v>91</v>
      </c>
      <c r="AN2" s="6">
        <v>749000</v>
      </c>
      <c r="AO2" s="8" t="s">
        <v>91</v>
      </c>
      <c r="AP2" s="6">
        <f t="shared" ref="AP2:AP16" si="1">AN2</f>
        <v>749000</v>
      </c>
      <c r="AQ2" s="8" t="s">
        <v>91</v>
      </c>
      <c r="AR2" s="3" t="s">
        <v>60</v>
      </c>
      <c r="AS2" s="3" t="s">
        <v>60</v>
      </c>
      <c r="AT2" s="3" t="s">
        <v>60</v>
      </c>
      <c r="AU2" s="3" t="s">
        <v>60</v>
      </c>
      <c r="AV2" s="3" t="s">
        <v>60</v>
      </c>
      <c r="AW2" s="3" t="s">
        <v>60</v>
      </c>
      <c r="AX2" s="3" t="s">
        <v>60</v>
      </c>
      <c r="AY2" s="3" t="s">
        <v>60</v>
      </c>
      <c r="AZ2" s="3" t="s">
        <v>60</v>
      </c>
      <c r="BA2" s="3" t="s">
        <v>60</v>
      </c>
      <c r="BB2" s="3" t="s">
        <v>60</v>
      </c>
      <c r="BC2" s="3" t="s">
        <v>60</v>
      </c>
      <c r="BD2" s="3" t="s">
        <v>60</v>
      </c>
      <c r="BE2" s="3" t="s">
        <v>60</v>
      </c>
      <c r="BF2" s="5" t="s">
        <v>62</v>
      </c>
    </row>
    <row r="3" spans="1:58" s="3" customFormat="1" ht="15" customHeight="1" x14ac:dyDescent="0.25">
      <c r="A3" s="3" t="s">
        <v>58</v>
      </c>
      <c r="B3" s="3" t="s">
        <v>59</v>
      </c>
      <c r="C3" s="3">
        <v>1109627</v>
      </c>
      <c r="D3" s="3" t="s">
        <v>60</v>
      </c>
      <c r="E3" s="3">
        <v>7712932442</v>
      </c>
      <c r="F3" s="3">
        <v>528831146</v>
      </c>
      <c r="G3" s="4">
        <v>794780704</v>
      </c>
      <c r="H3" s="5" t="s">
        <v>61</v>
      </c>
      <c r="I3" s="3" t="s">
        <v>60</v>
      </c>
      <c r="J3" s="5" t="s">
        <v>62</v>
      </c>
      <c r="K3" s="6" t="s">
        <v>63</v>
      </c>
      <c r="L3" s="6" t="s">
        <v>64</v>
      </c>
      <c r="M3" s="6" t="s">
        <v>65</v>
      </c>
      <c r="N3" s="6" t="s">
        <v>66</v>
      </c>
      <c r="O3" s="6" t="s">
        <v>67</v>
      </c>
      <c r="P3" s="6">
        <v>23</v>
      </c>
      <c r="Q3" s="6" t="s">
        <v>60</v>
      </c>
      <c r="R3" s="6" t="s">
        <v>68</v>
      </c>
      <c r="S3" s="6" t="s">
        <v>63</v>
      </c>
      <c r="T3" s="6" t="s">
        <v>69</v>
      </c>
      <c r="U3" s="6" t="s">
        <v>69</v>
      </c>
      <c r="V3" s="6" t="s">
        <v>69</v>
      </c>
      <c r="W3" s="6" t="s">
        <v>70</v>
      </c>
      <c r="X3" s="3">
        <v>52</v>
      </c>
      <c r="Y3" s="6" t="s">
        <v>60</v>
      </c>
      <c r="Z3" s="3" t="s">
        <v>71</v>
      </c>
      <c r="AA3" s="6" t="s">
        <v>60</v>
      </c>
      <c r="AB3" s="6" t="s">
        <v>72</v>
      </c>
      <c r="AC3" s="6" t="s">
        <v>63</v>
      </c>
      <c r="AD3" s="6" t="s">
        <v>69</v>
      </c>
      <c r="AE3" s="6" t="s">
        <v>69</v>
      </c>
      <c r="AF3" s="6" t="s">
        <v>69</v>
      </c>
      <c r="AG3" s="6" t="s">
        <v>73</v>
      </c>
      <c r="AH3" s="3">
        <v>18</v>
      </c>
      <c r="AI3" s="3" t="s">
        <v>74</v>
      </c>
      <c r="AJ3" s="3" t="s">
        <v>75</v>
      </c>
      <c r="AK3" s="3" t="s">
        <v>77</v>
      </c>
      <c r="AL3" s="7">
        <f t="shared" si="0"/>
        <v>7523.4097513722963</v>
      </c>
      <c r="AM3" s="8" t="s">
        <v>91</v>
      </c>
      <c r="AN3" s="6">
        <v>699000</v>
      </c>
      <c r="AO3" s="8" t="s">
        <v>91</v>
      </c>
      <c r="AP3" s="6">
        <f t="shared" si="1"/>
        <v>699000</v>
      </c>
      <c r="AQ3" s="8" t="s">
        <v>91</v>
      </c>
      <c r="AR3" s="3" t="s">
        <v>60</v>
      </c>
      <c r="AS3" s="3" t="s">
        <v>60</v>
      </c>
      <c r="AT3" s="3" t="s">
        <v>60</v>
      </c>
      <c r="AU3" s="3" t="s">
        <v>60</v>
      </c>
      <c r="AV3" s="3" t="s">
        <v>60</v>
      </c>
      <c r="AW3" s="3" t="s">
        <v>60</v>
      </c>
      <c r="AX3" s="3" t="s">
        <v>60</v>
      </c>
      <c r="AY3" s="3" t="s">
        <v>60</v>
      </c>
      <c r="AZ3" s="3" t="s">
        <v>60</v>
      </c>
      <c r="BA3" s="3" t="s">
        <v>60</v>
      </c>
      <c r="BB3" s="3" t="s">
        <v>60</v>
      </c>
      <c r="BC3" s="3" t="s">
        <v>60</v>
      </c>
      <c r="BD3" s="3" t="s">
        <v>60</v>
      </c>
      <c r="BE3" s="3" t="s">
        <v>60</v>
      </c>
      <c r="BF3" s="5" t="s">
        <v>62</v>
      </c>
    </row>
    <row r="4" spans="1:58" s="3" customFormat="1" ht="15" customHeight="1" x14ac:dyDescent="0.25">
      <c r="A4" s="3" t="s">
        <v>58</v>
      </c>
      <c r="B4" s="3" t="s">
        <v>59</v>
      </c>
      <c r="C4" s="3">
        <v>1109627</v>
      </c>
      <c r="D4" s="3" t="s">
        <v>60</v>
      </c>
      <c r="E4" s="3">
        <v>7712932442</v>
      </c>
      <c r="F4" s="3">
        <v>528831146</v>
      </c>
      <c r="G4" s="4">
        <v>794780704</v>
      </c>
      <c r="H4" s="5" t="s">
        <v>61</v>
      </c>
      <c r="I4" s="3" t="s">
        <v>60</v>
      </c>
      <c r="J4" s="5" t="s">
        <v>62</v>
      </c>
      <c r="K4" s="6" t="s">
        <v>63</v>
      </c>
      <c r="L4" s="6" t="s">
        <v>64</v>
      </c>
      <c r="M4" s="6" t="s">
        <v>65</v>
      </c>
      <c r="N4" s="6" t="s">
        <v>66</v>
      </c>
      <c r="O4" s="6" t="s">
        <v>67</v>
      </c>
      <c r="P4" s="6">
        <v>23</v>
      </c>
      <c r="Q4" s="6" t="s">
        <v>60</v>
      </c>
      <c r="R4" s="6" t="s">
        <v>68</v>
      </c>
      <c r="S4" s="6" t="s">
        <v>63</v>
      </c>
      <c r="T4" s="6" t="s">
        <v>69</v>
      </c>
      <c r="U4" s="6" t="s">
        <v>69</v>
      </c>
      <c r="V4" s="6" t="s">
        <v>69</v>
      </c>
      <c r="W4" s="6" t="s">
        <v>70</v>
      </c>
      <c r="X4" s="3">
        <v>52</v>
      </c>
      <c r="Y4" s="6" t="s">
        <v>60</v>
      </c>
      <c r="Z4" s="3" t="s">
        <v>71</v>
      </c>
      <c r="AA4" s="6" t="s">
        <v>60</v>
      </c>
      <c r="AB4" s="6" t="s">
        <v>72</v>
      </c>
      <c r="AC4" s="6" t="s">
        <v>63</v>
      </c>
      <c r="AD4" s="6" t="s">
        <v>69</v>
      </c>
      <c r="AE4" s="6" t="s">
        <v>69</v>
      </c>
      <c r="AF4" s="6" t="s">
        <v>69</v>
      </c>
      <c r="AG4" s="6" t="s">
        <v>73</v>
      </c>
      <c r="AH4" s="3">
        <v>18</v>
      </c>
      <c r="AI4" s="3" t="s">
        <v>74</v>
      </c>
      <c r="AJ4" s="3" t="s">
        <v>75</v>
      </c>
      <c r="AK4" s="3" t="s">
        <v>78</v>
      </c>
      <c r="AL4" s="7">
        <f t="shared" si="0"/>
        <v>8276.8270369174479</v>
      </c>
      <c r="AM4" s="8" t="s">
        <v>91</v>
      </c>
      <c r="AN4" s="6">
        <v>769000</v>
      </c>
      <c r="AO4" s="8" t="s">
        <v>91</v>
      </c>
      <c r="AP4" s="6">
        <f t="shared" si="1"/>
        <v>769000</v>
      </c>
      <c r="AQ4" s="8" t="s">
        <v>91</v>
      </c>
      <c r="AR4" s="3" t="s">
        <v>60</v>
      </c>
      <c r="AS4" s="3" t="s">
        <v>60</v>
      </c>
      <c r="AT4" s="3" t="s">
        <v>60</v>
      </c>
      <c r="AU4" s="3" t="s">
        <v>60</v>
      </c>
      <c r="AV4" s="3" t="s">
        <v>60</v>
      </c>
      <c r="AW4" s="3" t="s">
        <v>60</v>
      </c>
      <c r="AX4" s="3" t="s">
        <v>60</v>
      </c>
      <c r="AY4" s="3" t="s">
        <v>60</v>
      </c>
      <c r="AZ4" s="3" t="s">
        <v>60</v>
      </c>
      <c r="BA4" s="3" t="s">
        <v>60</v>
      </c>
      <c r="BB4" s="3" t="s">
        <v>60</v>
      </c>
      <c r="BC4" s="3" t="s">
        <v>60</v>
      </c>
      <c r="BD4" s="3" t="s">
        <v>60</v>
      </c>
      <c r="BE4" s="3" t="s">
        <v>60</v>
      </c>
      <c r="BF4" s="5" t="s">
        <v>62</v>
      </c>
    </row>
    <row r="5" spans="1:58" s="3" customFormat="1" ht="15" customHeight="1" x14ac:dyDescent="0.25">
      <c r="A5" s="3" t="s">
        <v>58</v>
      </c>
      <c r="B5" s="3" t="s">
        <v>59</v>
      </c>
      <c r="C5" s="3">
        <v>1109627</v>
      </c>
      <c r="D5" s="3" t="s">
        <v>60</v>
      </c>
      <c r="E5" s="3">
        <v>7712932442</v>
      </c>
      <c r="F5" s="3">
        <v>528831146</v>
      </c>
      <c r="G5" s="4">
        <v>794780704</v>
      </c>
      <c r="H5" s="5" t="s">
        <v>61</v>
      </c>
      <c r="I5" s="3" t="s">
        <v>60</v>
      </c>
      <c r="J5" s="5" t="s">
        <v>62</v>
      </c>
      <c r="K5" s="6" t="s">
        <v>63</v>
      </c>
      <c r="L5" s="6" t="s">
        <v>64</v>
      </c>
      <c r="M5" s="6" t="s">
        <v>65</v>
      </c>
      <c r="N5" s="6" t="s">
        <v>66</v>
      </c>
      <c r="O5" s="6" t="s">
        <v>67</v>
      </c>
      <c r="P5" s="6">
        <v>23</v>
      </c>
      <c r="Q5" s="6" t="s">
        <v>60</v>
      </c>
      <c r="R5" s="6" t="s">
        <v>68</v>
      </c>
      <c r="S5" s="6" t="s">
        <v>63</v>
      </c>
      <c r="T5" s="6" t="s">
        <v>69</v>
      </c>
      <c r="U5" s="6" t="s">
        <v>69</v>
      </c>
      <c r="V5" s="6" t="s">
        <v>69</v>
      </c>
      <c r="W5" s="6" t="s">
        <v>70</v>
      </c>
      <c r="X5" s="3">
        <v>52</v>
      </c>
      <c r="Y5" s="6" t="s">
        <v>60</v>
      </c>
      <c r="Z5" s="3" t="s">
        <v>71</v>
      </c>
      <c r="AA5" s="6" t="s">
        <v>60</v>
      </c>
      <c r="AB5" s="6" t="s">
        <v>72</v>
      </c>
      <c r="AC5" s="6" t="s">
        <v>63</v>
      </c>
      <c r="AD5" s="6" t="s">
        <v>69</v>
      </c>
      <c r="AE5" s="6" t="s">
        <v>69</v>
      </c>
      <c r="AF5" s="6" t="s">
        <v>69</v>
      </c>
      <c r="AG5" s="6" t="s">
        <v>73</v>
      </c>
      <c r="AH5" s="3">
        <v>18</v>
      </c>
      <c r="AI5" s="3" t="s">
        <v>74</v>
      </c>
      <c r="AJ5" s="3" t="s">
        <v>75</v>
      </c>
      <c r="AK5" s="3" t="s">
        <v>79</v>
      </c>
      <c r="AL5" s="7">
        <f t="shared" si="0"/>
        <v>8061.5649553331186</v>
      </c>
      <c r="AM5" s="8" t="s">
        <v>91</v>
      </c>
      <c r="AN5" s="6">
        <v>749000</v>
      </c>
      <c r="AO5" s="8" t="s">
        <v>91</v>
      </c>
      <c r="AP5" s="6">
        <f t="shared" si="1"/>
        <v>749000</v>
      </c>
      <c r="AQ5" s="8" t="s">
        <v>91</v>
      </c>
      <c r="AR5" s="3" t="s">
        <v>60</v>
      </c>
      <c r="AS5" s="3" t="s">
        <v>60</v>
      </c>
      <c r="AT5" s="3" t="s">
        <v>60</v>
      </c>
      <c r="AU5" s="3" t="s">
        <v>60</v>
      </c>
      <c r="AV5" s="3" t="s">
        <v>60</v>
      </c>
      <c r="AW5" s="3" t="s">
        <v>60</v>
      </c>
      <c r="AX5" s="3" t="s">
        <v>60</v>
      </c>
      <c r="AY5" s="3" t="s">
        <v>60</v>
      </c>
      <c r="AZ5" s="3" t="s">
        <v>60</v>
      </c>
      <c r="BA5" s="3" t="s">
        <v>60</v>
      </c>
      <c r="BB5" s="3" t="s">
        <v>60</v>
      </c>
      <c r="BC5" s="3" t="s">
        <v>60</v>
      </c>
      <c r="BD5" s="3" t="s">
        <v>60</v>
      </c>
      <c r="BE5" s="3" t="s">
        <v>60</v>
      </c>
      <c r="BF5" s="5" t="s">
        <v>62</v>
      </c>
    </row>
    <row r="6" spans="1:58" s="3" customFormat="1" ht="15" customHeight="1" x14ac:dyDescent="0.25">
      <c r="A6" s="3" t="s">
        <v>58</v>
      </c>
      <c r="B6" s="3" t="s">
        <v>59</v>
      </c>
      <c r="C6" s="3">
        <v>1109627</v>
      </c>
      <c r="D6" s="3" t="s">
        <v>60</v>
      </c>
      <c r="E6" s="3">
        <v>7712932442</v>
      </c>
      <c r="F6" s="3">
        <v>528831146</v>
      </c>
      <c r="G6" s="4">
        <v>794780704</v>
      </c>
      <c r="H6" s="5" t="s">
        <v>61</v>
      </c>
      <c r="I6" s="3" t="s">
        <v>60</v>
      </c>
      <c r="J6" s="5" t="s">
        <v>62</v>
      </c>
      <c r="K6" s="6" t="s">
        <v>63</v>
      </c>
      <c r="L6" s="6" t="s">
        <v>64</v>
      </c>
      <c r="M6" s="6" t="s">
        <v>65</v>
      </c>
      <c r="N6" s="6" t="s">
        <v>66</v>
      </c>
      <c r="O6" s="6" t="s">
        <v>67</v>
      </c>
      <c r="P6" s="6">
        <v>23</v>
      </c>
      <c r="Q6" s="6" t="s">
        <v>60</v>
      </c>
      <c r="R6" s="6" t="s">
        <v>68</v>
      </c>
      <c r="S6" s="6" t="s">
        <v>63</v>
      </c>
      <c r="T6" s="6" t="s">
        <v>69</v>
      </c>
      <c r="U6" s="6" t="s">
        <v>69</v>
      </c>
      <c r="V6" s="6" t="s">
        <v>69</v>
      </c>
      <c r="W6" s="6" t="s">
        <v>70</v>
      </c>
      <c r="X6" s="3">
        <v>52</v>
      </c>
      <c r="Y6" s="6" t="s">
        <v>60</v>
      </c>
      <c r="Z6" s="3" t="s">
        <v>71</v>
      </c>
      <c r="AA6" s="6" t="s">
        <v>60</v>
      </c>
      <c r="AB6" s="6" t="s">
        <v>72</v>
      </c>
      <c r="AC6" s="6" t="s">
        <v>63</v>
      </c>
      <c r="AD6" s="6" t="s">
        <v>69</v>
      </c>
      <c r="AE6" s="6" t="s">
        <v>69</v>
      </c>
      <c r="AF6" s="6" t="s">
        <v>69</v>
      </c>
      <c r="AG6" s="6" t="s">
        <v>73</v>
      </c>
      <c r="AH6" s="3">
        <v>18</v>
      </c>
      <c r="AI6" s="3" t="s">
        <v>74</v>
      </c>
      <c r="AJ6" s="3" t="s">
        <v>75</v>
      </c>
      <c r="AK6" s="3" t="s">
        <v>80</v>
      </c>
      <c r="AL6" s="7">
        <f t="shared" si="0"/>
        <v>8061.5649553331186</v>
      </c>
      <c r="AM6" s="8" t="s">
        <v>91</v>
      </c>
      <c r="AN6" s="6">
        <v>749000</v>
      </c>
      <c r="AO6" s="8" t="s">
        <v>91</v>
      </c>
      <c r="AP6" s="6">
        <f t="shared" si="1"/>
        <v>749000</v>
      </c>
      <c r="AQ6" s="8" t="s">
        <v>91</v>
      </c>
      <c r="AR6" s="3" t="s">
        <v>60</v>
      </c>
      <c r="AS6" s="3" t="s">
        <v>60</v>
      </c>
      <c r="AT6" s="3" t="s">
        <v>60</v>
      </c>
      <c r="AU6" s="3" t="s">
        <v>60</v>
      </c>
      <c r="AV6" s="3" t="s">
        <v>60</v>
      </c>
      <c r="AW6" s="3" t="s">
        <v>60</v>
      </c>
      <c r="AX6" s="3" t="s">
        <v>60</v>
      </c>
      <c r="AY6" s="3" t="s">
        <v>60</v>
      </c>
      <c r="AZ6" s="3" t="s">
        <v>60</v>
      </c>
      <c r="BA6" s="3" t="s">
        <v>60</v>
      </c>
      <c r="BB6" s="3" t="s">
        <v>60</v>
      </c>
      <c r="BC6" s="3" t="s">
        <v>60</v>
      </c>
      <c r="BD6" s="3" t="s">
        <v>60</v>
      </c>
      <c r="BE6" s="3" t="s">
        <v>60</v>
      </c>
      <c r="BF6" s="5" t="s">
        <v>62</v>
      </c>
    </row>
    <row r="7" spans="1:58" s="3" customFormat="1" ht="15" customHeight="1" x14ac:dyDescent="0.25">
      <c r="A7" s="3" t="s">
        <v>58</v>
      </c>
      <c r="B7" s="3" t="s">
        <v>59</v>
      </c>
      <c r="C7" s="3">
        <v>1109627</v>
      </c>
      <c r="D7" s="3" t="s">
        <v>60</v>
      </c>
      <c r="E7" s="3">
        <v>7712932442</v>
      </c>
      <c r="F7" s="3">
        <v>528831146</v>
      </c>
      <c r="G7" s="4">
        <v>794780704</v>
      </c>
      <c r="H7" s="5" t="s">
        <v>61</v>
      </c>
      <c r="I7" s="3" t="s">
        <v>60</v>
      </c>
      <c r="J7" s="5" t="s">
        <v>62</v>
      </c>
      <c r="K7" s="6" t="s">
        <v>63</v>
      </c>
      <c r="L7" s="6" t="s">
        <v>64</v>
      </c>
      <c r="M7" s="6" t="s">
        <v>65</v>
      </c>
      <c r="N7" s="6" t="s">
        <v>66</v>
      </c>
      <c r="O7" s="6" t="s">
        <v>67</v>
      </c>
      <c r="P7" s="6">
        <v>23</v>
      </c>
      <c r="Q7" s="6" t="s">
        <v>60</v>
      </c>
      <c r="R7" s="6" t="s">
        <v>68</v>
      </c>
      <c r="S7" s="6" t="s">
        <v>63</v>
      </c>
      <c r="T7" s="6" t="s">
        <v>69</v>
      </c>
      <c r="U7" s="6" t="s">
        <v>69</v>
      </c>
      <c r="V7" s="6" t="s">
        <v>69</v>
      </c>
      <c r="W7" s="6" t="s">
        <v>70</v>
      </c>
      <c r="X7" s="3">
        <v>52</v>
      </c>
      <c r="Y7" s="6" t="s">
        <v>60</v>
      </c>
      <c r="Z7" s="3" t="s">
        <v>71</v>
      </c>
      <c r="AA7" s="6" t="s">
        <v>60</v>
      </c>
      <c r="AB7" s="6" t="s">
        <v>72</v>
      </c>
      <c r="AC7" s="6" t="s">
        <v>63</v>
      </c>
      <c r="AD7" s="6" t="s">
        <v>69</v>
      </c>
      <c r="AE7" s="6" t="s">
        <v>69</v>
      </c>
      <c r="AF7" s="6" t="s">
        <v>69</v>
      </c>
      <c r="AG7" s="6" t="s">
        <v>73</v>
      </c>
      <c r="AH7" s="3">
        <v>18</v>
      </c>
      <c r="AI7" s="3" t="s">
        <v>74</v>
      </c>
      <c r="AJ7" s="3" t="s">
        <v>75</v>
      </c>
      <c r="AK7" s="3" t="s">
        <v>81</v>
      </c>
      <c r="AL7" s="7">
        <f>AN7/101.32</f>
        <v>8181.9976312672725</v>
      </c>
      <c r="AM7" s="8" t="s">
        <v>91</v>
      </c>
      <c r="AN7" s="6">
        <v>829000</v>
      </c>
      <c r="AO7" s="8" t="s">
        <v>91</v>
      </c>
      <c r="AP7" s="6">
        <f t="shared" si="1"/>
        <v>829000</v>
      </c>
      <c r="AQ7" s="8" t="s">
        <v>91</v>
      </c>
      <c r="AR7" s="3" t="s">
        <v>60</v>
      </c>
      <c r="AS7" s="3" t="s">
        <v>60</v>
      </c>
      <c r="AT7" s="3" t="s">
        <v>60</v>
      </c>
      <c r="AU7" s="3" t="s">
        <v>60</v>
      </c>
      <c r="AV7" s="3" t="s">
        <v>60</v>
      </c>
      <c r="AW7" s="3" t="s">
        <v>60</v>
      </c>
      <c r="AX7" s="3" t="s">
        <v>60</v>
      </c>
      <c r="AY7" s="3" t="s">
        <v>60</v>
      </c>
      <c r="AZ7" s="3" t="s">
        <v>60</v>
      </c>
      <c r="BA7" s="3" t="s">
        <v>60</v>
      </c>
      <c r="BB7" s="3" t="s">
        <v>60</v>
      </c>
      <c r="BC7" s="3" t="s">
        <v>60</v>
      </c>
      <c r="BD7" s="3" t="s">
        <v>60</v>
      </c>
      <c r="BE7" s="3" t="s">
        <v>60</v>
      </c>
      <c r="BF7" s="5" t="s">
        <v>62</v>
      </c>
    </row>
    <row r="8" spans="1:58" s="3" customFormat="1" ht="15" customHeight="1" x14ac:dyDescent="0.25">
      <c r="A8" s="3" t="s">
        <v>58</v>
      </c>
      <c r="B8" s="3" t="s">
        <v>59</v>
      </c>
      <c r="C8" s="3">
        <v>1109627</v>
      </c>
      <c r="D8" s="3" t="s">
        <v>60</v>
      </c>
      <c r="E8" s="3">
        <v>7712932442</v>
      </c>
      <c r="F8" s="3">
        <v>528831146</v>
      </c>
      <c r="G8" s="4">
        <v>794780704</v>
      </c>
      <c r="H8" s="5" t="s">
        <v>61</v>
      </c>
      <c r="I8" s="3" t="s">
        <v>60</v>
      </c>
      <c r="J8" s="5" t="s">
        <v>62</v>
      </c>
      <c r="K8" s="6" t="s">
        <v>63</v>
      </c>
      <c r="L8" s="6" t="s">
        <v>64</v>
      </c>
      <c r="M8" s="6" t="s">
        <v>65</v>
      </c>
      <c r="N8" s="6" t="s">
        <v>66</v>
      </c>
      <c r="O8" s="6" t="s">
        <v>67</v>
      </c>
      <c r="P8" s="6">
        <v>23</v>
      </c>
      <c r="Q8" s="6" t="s">
        <v>60</v>
      </c>
      <c r="R8" s="6" t="s">
        <v>68</v>
      </c>
      <c r="S8" s="6" t="s">
        <v>63</v>
      </c>
      <c r="T8" s="6" t="s">
        <v>69</v>
      </c>
      <c r="U8" s="6" t="s">
        <v>69</v>
      </c>
      <c r="V8" s="6" t="s">
        <v>69</v>
      </c>
      <c r="W8" s="6" t="s">
        <v>70</v>
      </c>
      <c r="X8" s="3">
        <v>52</v>
      </c>
      <c r="Y8" s="6" t="s">
        <v>60</v>
      </c>
      <c r="Z8" s="3" t="s">
        <v>71</v>
      </c>
      <c r="AA8" s="6" t="s">
        <v>60</v>
      </c>
      <c r="AB8" s="6" t="s">
        <v>72</v>
      </c>
      <c r="AC8" s="6" t="s">
        <v>63</v>
      </c>
      <c r="AD8" s="6" t="s">
        <v>69</v>
      </c>
      <c r="AE8" s="6" t="s">
        <v>69</v>
      </c>
      <c r="AF8" s="6" t="s">
        <v>69</v>
      </c>
      <c r="AG8" s="6" t="s">
        <v>73</v>
      </c>
      <c r="AH8" s="3">
        <v>18</v>
      </c>
      <c r="AI8" s="3" t="s">
        <v>74</v>
      </c>
      <c r="AJ8" s="3" t="s">
        <v>75</v>
      </c>
      <c r="AK8" s="3" t="s">
        <v>82</v>
      </c>
      <c r="AL8" s="7">
        <f t="shared" ref="AL8:AL9" si="2">AN8/101.32</f>
        <v>8379.392025266483</v>
      </c>
      <c r="AM8" s="8" t="s">
        <v>91</v>
      </c>
      <c r="AN8" s="6">
        <v>849000</v>
      </c>
      <c r="AO8" s="8" t="s">
        <v>91</v>
      </c>
      <c r="AP8" s="6">
        <f t="shared" si="1"/>
        <v>849000</v>
      </c>
      <c r="AQ8" s="8" t="s">
        <v>91</v>
      </c>
      <c r="AR8" s="3" t="s">
        <v>60</v>
      </c>
      <c r="AS8" s="3" t="s">
        <v>60</v>
      </c>
      <c r="AT8" s="3" t="s">
        <v>60</v>
      </c>
      <c r="AU8" s="3" t="s">
        <v>60</v>
      </c>
      <c r="AV8" s="3" t="s">
        <v>60</v>
      </c>
      <c r="AW8" s="3" t="s">
        <v>60</v>
      </c>
      <c r="AX8" s="3" t="s">
        <v>60</v>
      </c>
      <c r="AY8" s="3" t="s">
        <v>60</v>
      </c>
      <c r="AZ8" s="3" t="s">
        <v>60</v>
      </c>
      <c r="BA8" s="3" t="s">
        <v>60</v>
      </c>
      <c r="BB8" s="3" t="s">
        <v>60</v>
      </c>
      <c r="BC8" s="3" t="s">
        <v>60</v>
      </c>
      <c r="BD8" s="3" t="s">
        <v>60</v>
      </c>
      <c r="BE8" s="3" t="s">
        <v>60</v>
      </c>
      <c r="BF8" s="5" t="s">
        <v>62</v>
      </c>
    </row>
    <row r="9" spans="1:58" s="3" customFormat="1" ht="15" customHeight="1" x14ac:dyDescent="0.25">
      <c r="A9" s="3" t="s">
        <v>58</v>
      </c>
      <c r="B9" s="3" t="s">
        <v>59</v>
      </c>
      <c r="C9" s="3">
        <v>1109627</v>
      </c>
      <c r="D9" s="3" t="s">
        <v>60</v>
      </c>
      <c r="E9" s="3">
        <v>7712932442</v>
      </c>
      <c r="F9" s="3">
        <v>528831146</v>
      </c>
      <c r="G9" s="4">
        <v>794780704</v>
      </c>
      <c r="H9" s="5" t="s">
        <v>61</v>
      </c>
      <c r="I9" s="3" t="s">
        <v>60</v>
      </c>
      <c r="J9" s="5" t="s">
        <v>62</v>
      </c>
      <c r="K9" s="6" t="s">
        <v>63</v>
      </c>
      <c r="L9" s="6" t="s">
        <v>64</v>
      </c>
      <c r="M9" s="6" t="s">
        <v>65</v>
      </c>
      <c r="N9" s="6" t="s">
        <v>66</v>
      </c>
      <c r="O9" s="6" t="s">
        <v>67</v>
      </c>
      <c r="P9" s="6">
        <v>23</v>
      </c>
      <c r="Q9" s="6" t="s">
        <v>60</v>
      </c>
      <c r="R9" s="6" t="s">
        <v>68</v>
      </c>
      <c r="S9" s="6" t="s">
        <v>63</v>
      </c>
      <c r="T9" s="6" t="s">
        <v>69</v>
      </c>
      <c r="U9" s="6" t="s">
        <v>69</v>
      </c>
      <c r="V9" s="6" t="s">
        <v>69</v>
      </c>
      <c r="W9" s="6" t="s">
        <v>70</v>
      </c>
      <c r="X9" s="3">
        <v>52</v>
      </c>
      <c r="Y9" s="6" t="s">
        <v>60</v>
      </c>
      <c r="Z9" s="3" t="s">
        <v>71</v>
      </c>
      <c r="AA9" s="6" t="s">
        <v>60</v>
      </c>
      <c r="AB9" s="6" t="s">
        <v>72</v>
      </c>
      <c r="AC9" s="6" t="s">
        <v>63</v>
      </c>
      <c r="AD9" s="6" t="s">
        <v>69</v>
      </c>
      <c r="AE9" s="6" t="s">
        <v>69</v>
      </c>
      <c r="AF9" s="6" t="s">
        <v>69</v>
      </c>
      <c r="AG9" s="6" t="s">
        <v>73</v>
      </c>
      <c r="AH9" s="3">
        <v>18</v>
      </c>
      <c r="AI9" s="3" t="s">
        <v>74</v>
      </c>
      <c r="AJ9" s="3" t="s">
        <v>75</v>
      </c>
      <c r="AK9" s="3" t="s">
        <v>83</v>
      </c>
      <c r="AL9" s="7">
        <f t="shared" si="2"/>
        <v>8379.392025266483</v>
      </c>
      <c r="AM9" s="8" t="s">
        <v>91</v>
      </c>
      <c r="AN9" s="6">
        <v>849000</v>
      </c>
      <c r="AO9" s="8" t="s">
        <v>91</v>
      </c>
      <c r="AP9" s="6">
        <f t="shared" si="1"/>
        <v>849000</v>
      </c>
      <c r="AQ9" s="8" t="s">
        <v>91</v>
      </c>
      <c r="AR9" s="3" t="s">
        <v>60</v>
      </c>
      <c r="AS9" s="3" t="s">
        <v>60</v>
      </c>
      <c r="AT9" s="3" t="s">
        <v>60</v>
      </c>
      <c r="AU9" s="3" t="s">
        <v>60</v>
      </c>
      <c r="AV9" s="3" t="s">
        <v>60</v>
      </c>
      <c r="AW9" s="3" t="s">
        <v>60</v>
      </c>
      <c r="AX9" s="3" t="s">
        <v>60</v>
      </c>
      <c r="AY9" s="3" t="s">
        <v>60</v>
      </c>
      <c r="AZ9" s="3" t="s">
        <v>60</v>
      </c>
      <c r="BA9" s="3" t="s">
        <v>60</v>
      </c>
      <c r="BB9" s="3" t="s">
        <v>60</v>
      </c>
      <c r="BC9" s="3" t="s">
        <v>60</v>
      </c>
      <c r="BD9" s="3" t="s">
        <v>60</v>
      </c>
      <c r="BE9" s="3" t="s">
        <v>60</v>
      </c>
      <c r="BF9" s="5" t="s">
        <v>62</v>
      </c>
    </row>
    <row r="10" spans="1:58" s="3" customFormat="1" ht="15" customHeight="1" x14ac:dyDescent="0.25">
      <c r="A10" s="3" t="s">
        <v>58</v>
      </c>
      <c r="B10" s="3" t="s">
        <v>59</v>
      </c>
      <c r="C10" s="3">
        <v>1109627</v>
      </c>
      <c r="D10" s="3" t="s">
        <v>60</v>
      </c>
      <c r="E10" s="3">
        <v>7712932442</v>
      </c>
      <c r="F10" s="3">
        <v>528831146</v>
      </c>
      <c r="G10" s="4">
        <v>794780704</v>
      </c>
      <c r="H10" s="5" t="s">
        <v>61</v>
      </c>
      <c r="I10" s="3" t="s">
        <v>60</v>
      </c>
      <c r="J10" s="5" t="s">
        <v>62</v>
      </c>
      <c r="K10" s="6" t="s">
        <v>63</v>
      </c>
      <c r="L10" s="6" t="s">
        <v>64</v>
      </c>
      <c r="M10" s="6" t="s">
        <v>65</v>
      </c>
      <c r="N10" s="6" t="s">
        <v>66</v>
      </c>
      <c r="O10" s="6" t="s">
        <v>67</v>
      </c>
      <c r="P10" s="6">
        <v>23</v>
      </c>
      <c r="Q10" s="6" t="s">
        <v>60</v>
      </c>
      <c r="R10" s="6" t="s">
        <v>68</v>
      </c>
      <c r="S10" s="6" t="s">
        <v>63</v>
      </c>
      <c r="T10" s="6" t="s">
        <v>69</v>
      </c>
      <c r="U10" s="6" t="s">
        <v>69</v>
      </c>
      <c r="V10" s="6" t="s">
        <v>69</v>
      </c>
      <c r="W10" s="6" t="s">
        <v>70</v>
      </c>
      <c r="X10" s="3">
        <v>52</v>
      </c>
      <c r="Y10" s="6" t="s">
        <v>60</v>
      </c>
      <c r="Z10" s="3" t="s">
        <v>71</v>
      </c>
      <c r="AA10" s="6" t="s">
        <v>60</v>
      </c>
      <c r="AB10" s="6" t="s">
        <v>72</v>
      </c>
      <c r="AC10" s="6" t="s">
        <v>63</v>
      </c>
      <c r="AD10" s="6" t="s">
        <v>69</v>
      </c>
      <c r="AE10" s="6" t="s">
        <v>69</v>
      </c>
      <c r="AF10" s="6" t="s">
        <v>69</v>
      </c>
      <c r="AG10" s="6" t="s">
        <v>73</v>
      </c>
      <c r="AH10" s="3">
        <v>18</v>
      </c>
      <c r="AI10" s="3" t="s">
        <v>74</v>
      </c>
      <c r="AJ10" s="3" t="s">
        <v>75</v>
      </c>
      <c r="AK10" s="3" t="s">
        <v>84</v>
      </c>
      <c r="AL10" s="7">
        <f>AN10/101.32</f>
        <v>8379.392025266483</v>
      </c>
      <c r="AM10" s="8" t="s">
        <v>91</v>
      </c>
      <c r="AN10" s="6">
        <v>849000</v>
      </c>
      <c r="AO10" s="8" t="s">
        <v>91</v>
      </c>
      <c r="AP10" s="6">
        <f t="shared" si="1"/>
        <v>849000</v>
      </c>
      <c r="AQ10" s="8" t="s">
        <v>91</v>
      </c>
      <c r="AR10" s="3" t="s">
        <v>60</v>
      </c>
      <c r="AS10" s="3" t="s">
        <v>60</v>
      </c>
      <c r="AT10" s="3" t="s">
        <v>60</v>
      </c>
      <c r="AU10" s="3" t="s">
        <v>60</v>
      </c>
      <c r="AV10" s="3" t="s">
        <v>60</v>
      </c>
      <c r="AW10" s="3" t="s">
        <v>60</v>
      </c>
      <c r="AX10" s="3" t="s">
        <v>60</v>
      </c>
      <c r="AY10" s="3" t="s">
        <v>60</v>
      </c>
      <c r="AZ10" s="3" t="s">
        <v>60</v>
      </c>
      <c r="BA10" s="3" t="s">
        <v>60</v>
      </c>
      <c r="BB10" s="3" t="s">
        <v>60</v>
      </c>
      <c r="BC10" s="3" t="s">
        <v>60</v>
      </c>
      <c r="BD10" s="3" t="s">
        <v>60</v>
      </c>
      <c r="BE10" s="3" t="s">
        <v>60</v>
      </c>
      <c r="BF10" s="5" t="s">
        <v>62</v>
      </c>
    </row>
    <row r="11" spans="1:58" s="3" customFormat="1" ht="15" customHeight="1" x14ac:dyDescent="0.25">
      <c r="A11" s="3" t="s">
        <v>58</v>
      </c>
      <c r="B11" s="3" t="s">
        <v>59</v>
      </c>
      <c r="C11" s="3">
        <v>1109627</v>
      </c>
      <c r="D11" s="3" t="s">
        <v>60</v>
      </c>
      <c r="E11" s="3">
        <v>7712932442</v>
      </c>
      <c r="F11" s="3">
        <v>528831146</v>
      </c>
      <c r="G11" s="4">
        <v>794780704</v>
      </c>
      <c r="H11" s="5" t="s">
        <v>61</v>
      </c>
      <c r="I11" s="3" t="s">
        <v>60</v>
      </c>
      <c r="J11" s="5" t="s">
        <v>62</v>
      </c>
      <c r="K11" s="6" t="s">
        <v>63</v>
      </c>
      <c r="L11" s="6" t="s">
        <v>64</v>
      </c>
      <c r="M11" s="6" t="s">
        <v>65</v>
      </c>
      <c r="N11" s="6" t="s">
        <v>66</v>
      </c>
      <c r="O11" s="6" t="s">
        <v>67</v>
      </c>
      <c r="P11" s="6">
        <v>23</v>
      </c>
      <c r="Q11" s="6" t="s">
        <v>60</v>
      </c>
      <c r="R11" s="6" t="s">
        <v>68</v>
      </c>
      <c r="S11" s="6" t="s">
        <v>63</v>
      </c>
      <c r="T11" s="6" t="s">
        <v>69</v>
      </c>
      <c r="U11" s="6" t="s">
        <v>69</v>
      </c>
      <c r="V11" s="6" t="s">
        <v>69</v>
      </c>
      <c r="W11" s="6" t="s">
        <v>70</v>
      </c>
      <c r="X11" s="3">
        <v>52</v>
      </c>
      <c r="Y11" s="6" t="s">
        <v>60</v>
      </c>
      <c r="Z11" s="3" t="s">
        <v>71</v>
      </c>
      <c r="AA11" s="6" t="s">
        <v>60</v>
      </c>
      <c r="AB11" s="6" t="s">
        <v>72</v>
      </c>
      <c r="AC11" s="6" t="s">
        <v>63</v>
      </c>
      <c r="AD11" s="6" t="s">
        <v>69</v>
      </c>
      <c r="AE11" s="6" t="s">
        <v>69</v>
      </c>
      <c r="AF11" s="6" t="s">
        <v>69</v>
      </c>
      <c r="AG11" s="6" t="s">
        <v>73</v>
      </c>
      <c r="AH11" s="3">
        <v>18</v>
      </c>
      <c r="AI11" s="3" t="s">
        <v>74</v>
      </c>
      <c r="AJ11" s="3" t="s">
        <v>75</v>
      </c>
      <c r="AK11" s="3" t="s">
        <v>85</v>
      </c>
      <c r="AL11" s="7">
        <f>AN11/92.91</f>
        <v>8061.5649553331186</v>
      </c>
      <c r="AM11" s="8" t="s">
        <v>91</v>
      </c>
      <c r="AN11" s="6">
        <v>749000</v>
      </c>
      <c r="AO11" s="8" t="s">
        <v>91</v>
      </c>
      <c r="AP11" s="6">
        <f t="shared" si="1"/>
        <v>749000</v>
      </c>
      <c r="AQ11" s="8" t="s">
        <v>91</v>
      </c>
      <c r="AR11" s="3" t="s">
        <v>60</v>
      </c>
      <c r="AS11" s="3" t="s">
        <v>60</v>
      </c>
      <c r="AT11" s="3" t="s">
        <v>60</v>
      </c>
      <c r="AU11" s="3" t="s">
        <v>60</v>
      </c>
      <c r="AV11" s="3" t="s">
        <v>60</v>
      </c>
      <c r="AW11" s="3" t="s">
        <v>60</v>
      </c>
      <c r="AX11" s="3" t="s">
        <v>60</v>
      </c>
      <c r="AY11" s="3" t="s">
        <v>60</v>
      </c>
      <c r="AZ11" s="3" t="s">
        <v>60</v>
      </c>
      <c r="BA11" s="3" t="s">
        <v>60</v>
      </c>
      <c r="BB11" s="3" t="s">
        <v>60</v>
      </c>
      <c r="BC11" s="3" t="s">
        <v>60</v>
      </c>
      <c r="BD11" s="3" t="s">
        <v>60</v>
      </c>
      <c r="BE11" s="3" t="s">
        <v>60</v>
      </c>
      <c r="BF11" s="5" t="s">
        <v>62</v>
      </c>
    </row>
    <row r="12" spans="1:58" s="3" customFormat="1" ht="15" customHeight="1" x14ac:dyDescent="0.25">
      <c r="A12" s="3" t="s">
        <v>58</v>
      </c>
      <c r="B12" s="3" t="s">
        <v>59</v>
      </c>
      <c r="C12" s="3">
        <v>1109627</v>
      </c>
      <c r="D12" s="3" t="s">
        <v>60</v>
      </c>
      <c r="E12" s="3">
        <v>7712932442</v>
      </c>
      <c r="F12" s="3">
        <v>528831146</v>
      </c>
      <c r="G12" s="4">
        <v>794780704</v>
      </c>
      <c r="H12" s="5" t="s">
        <v>61</v>
      </c>
      <c r="I12" s="3" t="s">
        <v>60</v>
      </c>
      <c r="J12" s="5" t="s">
        <v>62</v>
      </c>
      <c r="K12" s="6" t="s">
        <v>63</v>
      </c>
      <c r="L12" s="6" t="s">
        <v>64</v>
      </c>
      <c r="M12" s="6" t="s">
        <v>65</v>
      </c>
      <c r="N12" s="6" t="s">
        <v>66</v>
      </c>
      <c r="O12" s="6" t="s">
        <v>67</v>
      </c>
      <c r="P12" s="6">
        <v>23</v>
      </c>
      <c r="Q12" s="6" t="s">
        <v>60</v>
      </c>
      <c r="R12" s="6" t="s">
        <v>68</v>
      </c>
      <c r="S12" s="6" t="s">
        <v>63</v>
      </c>
      <c r="T12" s="6" t="s">
        <v>69</v>
      </c>
      <c r="U12" s="6" t="s">
        <v>69</v>
      </c>
      <c r="V12" s="6" t="s">
        <v>69</v>
      </c>
      <c r="W12" s="6" t="s">
        <v>70</v>
      </c>
      <c r="X12" s="3">
        <v>52</v>
      </c>
      <c r="Y12" s="6" t="s">
        <v>60</v>
      </c>
      <c r="Z12" s="3" t="s">
        <v>71</v>
      </c>
      <c r="AA12" s="6" t="s">
        <v>60</v>
      </c>
      <c r="AB12" s="6" t="s">
        <v>72</v>
      </c>
      <c r="AC12" s="6" t="s">
        <v>63</v>
      </c>
      <c r="AD12" s="6" t="s">
        <v>69</v>
      </c>
      <c r="AE12" s="6" t="s">
        <v>69</v>
      </c>
      <c r="AF12" s="6" t="s">
        <v>69</v>
      </c>
      <c r="AG12" s="6" t="s">
        <v>73</v>
      </c>
      <c r="AH12" s="3">
        <v>18</v>
      </c>
      <c r="AI12" s="3" t="s">
        <v>74</v>
      </c>
      <c r="AJ12" s="3" t="s">
        <v>75</v>
      </c>
      <c r="AK12" s="3" t="s">
        <v>86</v>
      </c>
      <c r="AL12" s="7">
        <f t="shared" ref="AL12:AL14" si="3">AN12/92.91</f>
        <v>8492.0891185017754</v>
      </c>
      <c r="AM12" s="8" t="s">
        <v>91</v>
      </c>
      <c r="AN12" s="6">
        <v>789000</v>
      </c>
      <c r="AO12" s="8" t="s">
        <v>91</v>
      </c>
      <c r="AP12" s="6">
        <f t="shared" si="1"/>
        <v>789000</v>
      </c>
      <c r="AQ12" s="8" t="s">
        <v>91</v>
      </c>
      <c r="AR12" s="3" t="s">
        <v>60</v>
      </c>
      <c r="AS12" s="3" t="s">
        <v>60</v>
      </c>
      <c r="AT12" s="3" t="s">
        <v>60</v>
      </c>
      <c r="AU12" s="3" t="s">
        <v>60</v>
      </c>
      <c r="AV12" s="3" t="s">
        <v>60</v>
      </c>
      <c r="AW12" s="3" t="s">
        <v>60</v>
      </c>
      <c r="AX12" s="3" t="s">
        <v>60</v>
      </c>
      <c r="AY12" s="3" t="s">
        <v>60</v>
      </c>
      <c r="AZ12" s="3" t="s">
        <v>60</v>
      </c>
      <c r="BA12" s="3" t="s">
        <v>60</v>
      </c>
      <c r="BB12" s="3" t="s">
        <v>60</v>
      </c>
      <c r="BC12" s="3" t="s">
        <v>60</v>
      </c>
      <c r="BD12" s="3" t="s">
        <v>60</v>
      </c>
      <c r="BE12" s="3" t="s">
        <v>60</v>
      </c>
      <c r="BF12" s="5" t="s">
        <v>62</v>
      </c>
    </row>
    <row r="13" spans="1:58" s="3" customFormat="1" ht="15" customHeight="1" x14ac:dyDescent="0.25">
      <c r="A13" s="3" t="s">
        <v>58</v>
      </c>
      <c r="B13" s="3" t="s">
        <v>59</v>
      </c>
      <c r="C13" s="3">
        <v>1109627</v>
      </c>
      <c r="D13" s="3" t="s">
        <v>60</v>
      </c>
      <c r="E13" s="3">
        <v>7712932442</v>
      </c>
      <c r="F13" s="3">
        <v>528831146</v>
      </c>
      <c r="G13" s="4">
        <v>794780704</v>
      </c>
      <c r="H13" s="5" t="s">
        <v>61</v>
      </c>
      <c r="I13" s="3" t="s">
        <v>60</v>
      </c>
      <c r="J13" s="5" t="s">
        <v>62</v>
      </c>
      <c r="K13" s="6" t="s">
        <v>63</v>
      </c>
      <c r="L13" s="6" t="s">
        <v>64</v>
      </c>
      <c r="M13" s="6" t="s">
        <v>65</v>
      </c>
      <c r="N13" s="6" t="s">
        <v>66</v>
      </c>
      <c r="O13" s="6" t="s">
        <v>67</v>
      </c>
      <c r="P13" s="6">
        <v>23</v>
      </c>
      <c r="Q13" s="6" t="s">
        <v>60</v>
      </c>
      <c r="R13" s="6" t="s">
        <v>68</v>
      </c>
      <c r="S13" s="6" t="s">
        <v>63</v>
      </c>
      <c r="T13" s="6" t="s">
        <v>69</v>
      </c>
      <c r="U13" s="6" t="s">
        <v>69</v>
      </c>
      <c r="V13" s="6" t="s">
        <v>69</v>
      </c>
      <c r="W13" s="6" t="s">
        <v>70</v>
      </c>
      <c r="X13" s="3">
        <v>52</v>
      </c>
      <c r="Y13" s="6" t="s">
        <v>60</v>
      </c>
      <c r="Z13" s="3" t="s">
        <v>71</v>
      </c>
      <c r="AA13" s="6" t="s">
        <v>60</v>
      </c>
      <c r="AB13" s="6" t="s">
        <v>72</v>
      </c>
      <c r="AC13" s="6" t="s">
        <v>63</v>
      </c>
      <c r="AD13" s="6" t="s">
        <v>69</v>
      </c>
      <c r="AE13" s="6" t="s">
        <v>69</v>
      </c>
      <c r="AF13" s="6" t="s">
        <v>69</v>
      </c>
      <c r="AG13" s="6" t="s">
        <v>73</v>
      </c>
      <c r="AH13" s="3">
        <v>18</v>
      </c>
      <c r="AI13" s="3" t="s">
        <v>74</v>
      </c>
      <c r="AJ13" s="3" t="s">
        <v>75</v>
      </c>
      <c r="AK13" s="3" t="s">
        <v>87</v>
      </c>
      <c r="AL13" s="7">
        <f t="shared" si="3"/>
        <v>8492.0891185017754</v>
      </c>
      <c r="AM13" s="8" t="s">
        <v>91</v>
      </c>
      <c r="AN13" s="6">
        <v>789000</v>
      </c>
      <c r="AO13" s="8" t="s">
        <v>91</v>
      </c>
      <c r="AP13" s="6">
        <f t="shared" si="1"/>
        <v>789000</v>
      </c>
      <c r="AQ13" s="8" t="s">
        <v>91</v>
      </c>
      <c r="AR13" s="3" t="s">
        <v>60</v>
      </c>
      <c r="AS13" s="3" t="s">
        <v>60</v>
      </c>
      <c r="AT13" s="3" t="s">
        <v>60</v>
      </c>
      <c r="AU13" s="3" t="s">
        <v>60</v>
      </c>
      <c r="AV13" s="3" t="s">
        <v>60</v>
      </c>
      <c r="AW13" s="3" t="s">
        <v>60</v>
      </c>
      <c r="AX13" s="3" t="s">
        <v>60</v>
      </c>
      <c r="AY13" s="3" t="s">
        <v>60</v>
      </c>
      <c r="AZ13" s="3" t="s">
        <v>60</v>
      </c>
      <c r="BA13" s="3" t="s">
        <v>60</v>
      </c>
      <c r="BB13" s="3" t="s">
        <v>60</v>
      </c>
      <c r="BC13" s="3" t="s">
        <v>60</v>
      </c>
      <c r="BD13" s="3" t="s">
        <v>60</v>
      </c>
      <c r="BE13" s="3" t="s">
        <v>60</v>
      </c>
      <c r="BF13" s="5" t="s">
        <v>62</v>
      </c>
    </row>
    <row r="14" spans="1:58" s="3" customFormat="1" ht="15" customHeight="1" x14ac:dyDescent="0.25">
      <c r="A14" s="3" t="s">
        <v>58</v>
      </c>
      <c r="B14" s="3" t="s">
        <v>59</v>
      </c>
      <c r="C14" s="3">
        <v>1109627</v>
      </c>
      <c r="D14" s="3" t="s">
        <v>60</v>
      </c>
      <c r="E14" s="3">
        <v>7712932442</v>
      </c>
      <c r="F14" s="3">
        <v>528831146</v>
      </c>
      <c r="G14" s="4">
        <v>794780704</v>
      </c>
      <c r="H14" s="5" t="s">
        <v>61</v>
      </c>
      <c r="I14" s="3" t="s">
        <v>60</v>
      </c>
      <c r="J14" s="5" t="s">
        <v>62</v>
      </c>
      <c r="K14" s="6" t="s">
        <v>63</v>
      </c>
      <c r="L14" s="6" t="s">
        <v>64</v>
      </c>
      <c r="M14" s="6" t="s">
        <v>65</v>
      </c>
      <c r="N14" s="6" t="s">
        <v>66</v>
      </c>
      <c r="O14" s="6" t="s">
        <v>67</v>
      </c>
      <c r="P14" s="6">
        <v>23</v>
      </c>
      <c r="Q14" s="6" t="s">
        <v>60</v>
      </c>
      <c r="R14" s="6" t="s">
        <v>68</v>
      </c>
      <c r="S14" s="6" t="s">
        <v>63</v>
      </c>
      <c r="T14" s="6" t="s">
        <v>69</v>
      </c>
      <c r="U14" s="6" t="s">
        <v>69</v>
      </c>
      <c r="V14" s="6" t="s">
        <v>69</v>
      </c>
      <c r="W14" s="6" t="s">
        <v>70</v>
      </c>
      <c r="X14" s="3">
        <v>52</v>
      </c>
      <c r="Y14" s="6" t="s">
        <v>60</v>
      </c>
      <c r="Z14" s="3" t="s">
        <v>71</v>
      </c>
      <c r="AA14" s="6" t="s">
        <v>60</v>
      </c>
      <c r="AB14" s="6" t="s">
        <v>72</v>
      </c>
      <c r="AC14" s="6" t="s">
        <v>63</v>
      </c>
      <c r="AD14" s="6" t="s">
        <v>69</v>
      </c>
      <c r="AE14" s="6" t="s">
        <v>69</v>
      </c>
      <c r="AF14" s="6" t="s">
        <v>69</v>
      </c>
      <c r="AG14" s="6" t="s">
        <v>73</v>
      </c>
      <c r="AH14" s="3">
        <v>18</v>
      </c>
      <c r="AI14" s="3" t="s">
        <v>74</v>
      </c>
      <c r="AJ14" s="3" t="s">
        <v>75</v>
      </c>
      <c r="AK14" s="3" t="s">
        <v>88</v>
      </c>
      <c r="AL14" s="7">
        <f t="shared" si="3"/>
        <v>8276.8270369174479</v>
      </c>
      <c r="AM14" s="8" t="s">
        <v>91</v>
      </c>
      <c r="AN14" s="6">
        <v>769000</v>
      </c>
      <c r="AO14" s="8" t="s">
        <v>91</v>
      </c>
      <c r="AP14" s="6">
        <f t="shared" si="1"/>
        <v>769000</v>
      </c>
      <c r="AQ14" s="8" t="s">
        <v>91</v>
      </c>
      <c r="AR14" s="3" t="s">
        <v>60</v>
      </c>
      <c r="AS14" s="3" t="s">
        <v>60</v>
      </c>
      <c r="AT14" s="3" t="s">
        <v>60</v>
      </c>
      <c r="AU14" s="3" t="s">
        <v>60</v>
      </c>
      <c r="AV14" s="3" t="s">
        <v>60</v>
      </c>
      <c r="AW14" s="3" t="s">
        <v>60</v>
      </c>
      <c r="AX14" s="3" t="s">
        <v>60</v>
      </c>
      <c r="AY14" s="3" t="s">
        <v>60</v>
      </c>
      <c r="AZ14" s="3" t="s">
        <v>60</v>
      </c>
      <c r="BA14" s="3" t="s">
        <v>60</v>
      </c>
      <c r="BB14" s="3" t="s">
        <v>60</v>
      </c>
      <c r="BC14" s="3" t="s">
        <v>60</v>
      </c>
      <c r="BD14" s="3" t="s">
        <v>60</v>
      </c>
      <c r="BE14" s="3" t="s">
        <v>60</v>
      </c>
      <c r="BF14" s="5" t="s">
        <v>62</v>
      </c>
    </row>
    <row r="15" spans="1:58" s="3" customFormat="1" ht="15" customHeight="1" x14ac:dyDescent="0.25">
      <c r="A15" s="3" t="s">
        <v>58</v>
      </c>
      <c r="B15" s="3" t="s">
        <v>59</v>
      </c>
      <c r="C15" s="3">
        <v>1109627</v>
      </c>
      <c r="D15" s="3" t="s">
        <v>60</v>
      </c>
      <c r="E15" s="3">
        <v>7712932442</v>
      </c>
      <c r="F15" s="3">
        <v>528831146</v>
      </c>
      <c r="G15" s="4">
        <v>794780704</v>
      </c>
      <c r="H15" s="5" t="s">
        <v>61</v>
      </c>
      <c r="I15" s="3" t="s">
        <v>60</v>
      </c>
      <c r="J15" s="5" t="s">
        <v>62</v>
      </c>
      <c r="K15" s="6" t="s">
        <v>63</v>
      </c>
      <c r="L15" s="6" t="s">
        <v>64</v>
      </c>
      <c r="M15" s="6" t="s">
        <v>65</v>
      </c>
      <c r="N15" s="6" t="s">
        <v>66</v>
      </c>
      <c r="O15" s="6" t="s">
        <v>67</v>
      </c>
      <c r="P15" s="6">
        <v>23</v>
      </c>
      <c r="Q15" s="6" t="s">
        <v>60</v>
      </c>
      <c r="R15" s="6" t="s">
        <v>68</v>
      </c>
      <c r="S15" s="6" t="s">
        <v>63</v>
      </c>
      <c r="T15" s="6" t="s">
        <v>69</v>
      </c>
      <c r="U15" s="6" t="s">
        <v>69</v>
      </c>
      <c r="V15" s="6" t="s">
        <v>69</v>
      </c>
      <c r="W15" s="6" t="s">
        <v>70</v>
      </c>
      <c r="X15" s="3">
        <v>52</v>
      </c>
      <c r="Y15" s="6" t="s">
        <v>60</v>
      </c>
      <c r="Z15" s="3" t="s">
        <v>71</v>
      </c>
      <c r="AA15" s="6" t="s">
        <v>60</v>
      </c>
      <c r="AB15" s="6" t="s">
        <v>72</v>
      </c>
      <c r="AC15" s="6" t="s">
        <v>63</v>
      </c>
      <c r="AD15" s="6" t="s">
        <v>69</v>
      </c>
      <c r="AE15" s="6" t="s">
        <v>69</v>
      </c>
      <c r="AF15" s="6" t="s">
        <v>69</v>
      </c>
      <c r="AG15" s="6" t="s">
        <v>73</v>
      </c>
      <c r="AH15" s="3">
        <v>18</v>
      </c>
      <c r="AI15" s="3" t="s">
        <v>74</v>
      </c>
      <c r="AJ15" s="3" t="s">
        <v>75</v>
      </c>
      <c r="AK15" s="3" t="s">
        <v>89</v>
      </c>
      <c r="AL15" s="7">
        <f>AN15/139.09</f>
        <v>8620.3177798547695</v>
      </c>
      <c r="AM15" s="8" t="s">
        <v>91</v>
      </c>
      <c r="AN15" s="6">
        <v>1199000</v>
      </c>
      <c r="AO15" s="8" t="s">
        <v>91</v>
      </c>
      <c r="AP15" s="6">
        <f t="shared" si="1"/>
        <v>1199000</v>
      </c>
      <c r="AQ15" s="8" t="s">
        <v>91</v>
      </c>
      <c r="AR15" s="3" t="s">
        <v>60</v>
      </c>
      <c r="AS15" s="3" t="s">
        <v>60</v>
      </c>
      <c r="AT15" s="3" t="s">
        <v>60</v>
      </c>
      <c r="AU15" s="3" t="s">
        <v>60</v>
      </c>
      <c r="AV15" s="3" t="s">
        <v>60</v>
      </c>
      <c r="AW15" s="3" t="s">
        <v>60</v>
      </c>
      <c r="AX15" s="3" t="s">
        <v>60</v>
      </c>
      <c r="AY15" s="3" t="s">
        <v>60</v>
      </c>
      <c r="AZ15" s="3" t="s">
        <v>60</v>
      </c>
      <c r="BA15" s="3" t="s">
        <v>60</v>
      </c>
      <c r="BB15" s="3" t="s">
        <v>60</v>
      </c>
      <c r="BC15" s="3" t="s">
        <v>60</v>
      </c>
      <c r="BD15" s="3" t="s">
        <v>60</v>
      </c>
      <c r="BE15" s="3" t="s">
        <v>60</v>
      </c>
      <c r="BF15" s="5" t="s">
        <v>62</v>
      </c>
    </row>
    <row r="16" spans="1:58" s="3" customFormat="1" ht="15" customHeight="1" x14ac:dyDescent="0.25">
      <c r="A16" s="3" t="s">
        <v>58</v>
      </c>
      <c r="B16" s="3" t="s">
        <v>59</v>
      </c>
      <c r="C16" s="3">
        <v>1109627</v>
      </c>
      <c r="D16" s="3" t="s">
        <v>60</v>
      </c>
      <c r="E16" s="3">
        <v>7712932442</v>
      </c>
      <c r="F16" s="3">
        <v>528831146</v>
      </c>
      <c r="G16" s="4">
        <v>794780704</v>
      </c>
      <c r="H16" s="5" t="s">
        <v>61</v>
      </c>
      <c r="I16" s="3" t="s">
        <v>60</v>
      </c>
      <c r="J16" s="5" t="s">
        <v>62</v>
      </c>
      <c r="K16" s="6" t="s">
        <v>63</v>
      </c>
      <c r="L16" s="6" t="s">
        <v>64</v>
      </c>
      <c r="M16" s="6" t="s">
        <v>65</v>
      </c>
      <c r="N16" s="6" t="s">
        <v>66</v>
      </c>
      <c r="O16" s="6" t="s">
        <v>67</v>
      </c>
      <c r="P16" s="6">
        <v>23</v>
      </c>
      <c r="Q16" s="6" t="s">
        <v>60</v>
      </c>
      <c r="R16" s="6" t="s">
        <v>68</v>
      </c>
      <c r="S16" s="6" t="s">
        <v>63</v>
      </c>
      <c r="T16" s="6" t="s">
        <v>69</v>
      </c>
      <c r="U16" s="6" t="s">
        <v>69</v>
      </c>
      <c r="V16" s="6" t="s">
        <v>69</v>
      </c>
      <c r="W16" s="6" t="s">
        <v>70</v>
      </c>
      <c r="X16" s="3">
        <v>52</v>
      </c>
      <c r="Y16" s="6" t="s">
        <v>60</v>
      </c>
      <c r="Z16" s="3" t="s">
        <v>71</v>
      </c>
      <c r="AA16" s="6" t="s">
        <v>60</v>
      </c>
      <c r="AB16" s="6" t="s">
        <v>72</v>
      </c>
      <c r="AC16" s="6" t="s">
        <v>63</v>
      </c>
      <c r="AD16" s="6" t="s">
        <v>69</v>
      </c>
      <c r="AE16" s="6" t="s">
        <v>69</v>
      </c>
      <c r="AF16" s="6" t="s">
        <v>69</v>
      </c>
      <c r="AG16" s="6" t="s">
        <v>73</v>
      </c>
      <c r="AH16" s="3">
        <v>18</v>
      </c>
      <c r="AI16" s="3" t="s">
        <v>74</v>
      </c>
      <c r="AJ16" s="3" t="s">
        <v>75</v>
      </c>
      <c r="AK16" s="3" t="s">
        <v>90</v>
      </c>
      <c r="AL16" s="7">
        <f>AN16/139.09</f>
        <v>8620.3177798547695</v>
      </c>
      <c r="AM16" s="8" t="s">
        <v>91</v>
      </c>
      <c r="AN16" s="6">
        <v>1199000</v>
      </c>
      <c r="AO16" s="8" t="s">
        <v>91</v>
      </c>
      <c r="AP16" s="6">
        <f t="shared" si="1"/>
        <v>1199000</v>
      </c>
      <c r="AQ16" s="8" t="s">
        <v>91</v>
      </c>
      <c r="AR16" s="3" t="s">
        <v>60</v>
      </c>
      <c r="AS16" s="3" t="s">
        <v>60</v>
      </c>
      <c r="AT16" s="3" t="s">
        <v>60</v>
      </c>
      <c r="AU16" s="3" t="s">
        <v>60</v>
      </c>
      <c r="AV16" s="3" t="s">
        <v>60</v>
      </c>
      <c r="AW16" s="3" t="s">
        <v>60</v>
      </c>
      <c r="AX16" s="3" t="s">
        <v>60</v>
      </c>
      <c r="AY16" s="3" t="s">
        <v>60</v>
      </c>
      <c r="AZ16" s="3" t="s">
        <v>60</v>
      </c>
      <c r="BA16" s="3" t="s">
        <v>60</v>
      </c>
      <c r="BB16" s="3" t="s">
        <v>60</v>
      </c>
      <c r="BC16" s="3" t="s">
        <v>60</v>
      </c>
      <c r="BD16" s="3" t="s">
        <v>60</v>
      </c>
      <c r="BE16" s="3" t="s">
        <v>60</v>
      </c>
      <c r="BF16" s="5" t="s">
        <v>62</v>
      </c>
    </row>
    <row r="17" spans="39:39" x14ac:dyDescent="0.25">
      <c r="AM17" s="8"/>
    </row>
  </sheetData>
  <phoneticPr fontId="2" type="noConversion"/>
  <hyperlinks>
    <hyperlink ref="H2" r:id="rId1" xr:uid="{0053C0B2-0356-4985-A1FA-413E403C2378}"/>
    <hyperlink ref="J2" r:id="rId2" xr:uid="{6BFD833F-C91F-417E-A465-1A5259B103E9}"/>
    <hyperlink ref="H3" r:id="rId3" xr:uid="{ADB21F58-0216-494C-9F49-4FFD124DED0A}"/>
    <hyperlink ref="H7" r:id="rId4" xr:uid="{02753792-71E7-4221-893D-C4A700F2342C}"/>
    <hyperlink ref="H10" r:id="rId5" xr:uid="{D277962E-27C9-4C9F-9B5C-BF5F8E68D72E}"/>
    <hyperlink ref="H13" r:id="rId6" xr:uid="{0BE2A1F6-32A7-4500-AFA5-DF99C47BDE21}"/>
    <hyperlink ref="H16" r:id="rId7" xr:uid="{AB46A3E2-879F-460B-845F-F855099842D0}"/>
    <hyperlink ref="J3" r:id="rId8" xr:uid="{BF9FA35C-F357-4839-B714-3F58A6EA6F82}"/>
    <hyperlink ref="J7" r:id="rId9" xr:uid="{76126C5B-0AC7-4924-B8D4-539C3B430CB1}"/>
    <hyperlink ref="J10" r:id="rId10" xr:uid="{29854EC6-219B-4906-833B-EB4EABB95742}"/>
    <hyperlink ref="J13" r:id="rId11" xr:uid="{06021571-73B4-4B02-9E7B-391004A23D2E}"/>
    <hyperlink ref="J16" r:id="rId12" xr:uid="{7BC6B89B-353A-4553-8607-EBE0109A3D72}"/>
    <hyperlink ref="H8" r:id="rId13" xr:uid="{5F32B810-244F-4ED1-BA6D-1994FF3AA6D2}"/>
    <hyperlink ref="H11" r:id="rId14" xr:uid="{A4959255-95E6-42A4-A243-642E9EF426FE}"/>
    <hyperlink ref="H14" r:id="rId15" xr:uid="{F1EE4A63-4865-4BC4-8BAC-53B992497A3F}"/>
    <hyperlink ref="J8" r:id="rId16" xr:uid="{F322F183-962A-4833-8E33-FC15A7E53C83}"/>
    <hyperlink ref="J11" r:id="rId17" xr:uid="{98D46824-9933-4E20-9037-DE7F75BAC2F0}"/>
    <hyperlink ref="J14" r:id="rId18" xr:uid="{F9BDF795-4DE1-44F1-87CF-3CAF82B58684}"/>
    <hyperlink ref="H4" r:id="rId19" xr:uid="{A85B71AB-AA79-478F-88B4-F5862B7B84B4}"/>
    <hyperlink ref="H5" r:id="rId20" xr:uid="{D4CD9806-23A5-4681-887C-88A3FA81989F}"/>
    <hyperlink ref="H9" r:id="rId21" xr:uid="{64767E08-A31C-4588-B53A-BB320CF3D198}"/>
    <hyperlink ref="H12" r:id="rId22" xr:uid="{E083F533-F106-44B4-BBD7-CBD2027D3CC1}"/>
    <hyperlink ref="H15" r:id="rId23" xr:uid="{0CE0A56C-4558-4A5C-B8DD-9C9A6B8C9480}"/>
    <hyperlink ref="J4" r:id="rId24" xr:uid="{C5EC5131-7F77-4C1D-9CC3-A2564C7FCCD7}"/>
    <hyperlink ref="J5" r:id="rId25" xr:uid="{EE4B64B0-CA63-4847-9F1B-77CEB1CFA595}"/>
    <hyperlink ref="J9" r:id="rId26" xr:uid="{4112045A-ECA0-4483-94A2-93F059DE851B}"/>
    <hyperlink ref="J12" r:id="rId27" xr:uid="{8F7E191A-A4D0-4D7E-802C-D9E9B87DDC2A}"/>
    <hyperlink ref="J15" r:id="rId28" xr:uid="{98A113F1-FBC9-4D0C-AFAC-8BCDFAA6E5A7}"/>
    <hyperlink ref="BF2:BF16" r:id="rId29" display="www.lawinowa18.pl" xr:uid="{0672A05C-47A7-40CF-9904-B3E97A49965D}"/>
    <hyperlink ref="J6" r:id="rId30" xr:uid="{3FB47CE7-A214-4C7D-AEBE-A4248EAD307E}"/>
    <hyperlink ref="H6" r:id="rId31" xr:uid="{DAC30922-7CBC-4DC0-AD44-7AE902B2D79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Parys</dc:creator>
  <cp:lastModifiedBy>Ewelina Parys</cp:lastModifiedBy>
  <dcterms:created xsi:type="dcterms:W3CDTF">2025-09-19T20:10:23Z</dcterms:created>
  <dcterms:modified xsi:type="dcterms:W3CDTF">2025-10-08T12:59:26Z</dcterms:modified>
</cp:coreProperties>
</file>