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56992863-1CC9-4FC8-8BE0-6B69A83F617C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7" i="1" l="1"/>
  <c r="BF8" i="1" s="1"/>
  <c r="BF9" i="1" s="1"/>
  <c r="BF10" i="1" s="1"/>
  <c r="BF11" i="1" s="1"/>
  <c r="BF12" i="1" s="1"/>
  <c r="BF13" i="1" s="1"/>
  <c r="BF14" i="1" s="1"/>
  <c r="BF15" i="1" s="1"/>
  <c r="BF16" i="1" s="1"/>
  <c r="BF17" i="1" s="1"/>
  <c r="BF18" i="1" s="1"/>
  <c r="BF19" i="1" s="1"/>
  <c r="BF20" i="1" s="1"/>
  <c r="BF21" i="1" s="1"/>
  <c r="BF22" i="1" s="1"/>
  <c r="BF23" i="1" s="1"/>
  <c r="BF24" i="1" s="1"/>
  <c r="BF6" i="1"/>
  <c r="BA6" i="1"/>
  <c r="BA7" i="1" s="1"/>
  <c r="BA8" i="1" s="1"/>
  <c r="BA9" i="1" s="1"/>
  <c r="BA10" i="1" s="1"/>
  <c r="BA11" i="1" s="1"/>
  <c r="BA12" i="1" s="1"/>
  <c r="BA13" i="1" s="1"/>
  <c r="BA14" i="1" s="1"/>
  <c r="BA15" i="1" s="1"/>
  <c r="BA16" i="1" s="1"/>
  <c r="BA17" i="1" s="1"/>
  <c r="BA18" i="1" s="1"/>
  <c r="BA19" i="1" s="1"/>
  <c r="BA20" i="1" s="1"/>
  <c r="BA21" i="1" s="1"/>
  <c r="BA22" i="1" s="1"/>
  <c r="BA23" i="1" s="1"/>
  <c r="BA24" i="1" s="1"/>
  <c r="BF5" i="1"/>
  <c r="BD5" i="1"/>
  <c r="BD6" i="1" s="1"/>
  <c r="BD7" i="1" s="1"/>
  <c r="BD8" i="1" s="1"/>
  <c r="BD9" i="1" s="1"/>
  <c r="BD10" i="1" s="1"/>
  <c r="BD11" i="1" s="1"/>
  <c r="BD12" i="1" s="1"/>
  <c r="BD13" i="1" s="1"/>
  <c r="BD14" i="1" s="1"/>
  <c r="BD15" i="1" s="1"/>
  <c r="BD16" i="1" s="1"/>
  <c r="BD17" i="1" s="1"/>
  <c r="BD18" i="1" s="1"/>
  <c r="BD19" i="1" s="1"/>
  <c r="BD20" i="1" s="1"/>
  <c r="BD21" i="1" s="1"/>
  <c r="BD22" i="1" s="1"/>
  <c r="BD23" i="1" s="1"/>
  <c r="BD24" i="1" s="1"/>
  <c r="BA5" i="1"/>
  <c r="AZ5" i="1"/>
  <c r="AZ6" i="1" s="1"/>
  <c r="AZ7" i="1" s="1"/>
  <c r="AZ8" i="1" s="1"/>
  <c r="AZ9" i="1" s="1"/>
  <c r="AZ10" i="1" s="1"/>
  <c r="AZ11" i="1" s="1"/>
  <c r="AZ12" i="1" s="1"/>
  <c r="AZ13" i="1" s="1"/>
  <c r="AZ14" i="1" s="1"/>
  <c r="AZ15" i="1" s="1"/>
  <c r="AZ16" i="1" s="1"/>
  <c r="AZ17" i="1" s="1"/>
  <c r="AZ18" i="1" s="1"/>
  <c r="AZ19" i="1" s="1"/>
  <c r="AZ20" i="1" s="1"/>
  <c r="AZ21" i="1" s="1"/>
  <c r="AZ22" i="1" s="1"/>
  <c r="AZ23" i="1" s="1"/>
  <c r="AZ24" i="1" s="1"/>
  <c r="BF4" i="1"/>
  <c r="BD4" i="1"/>
  <c r="BC4" i="1"/>
  <c r="BC5" i="1" s="1"/>
  <c r="BC6" i="1" s="1"/>
  <c r="BC7" i="1" s="1"/>
  <c r="BC8" i="1" s="1"/>
  <c r="BC9" i="1" s="1"/>
  <c r="BC10" i="1" s="1"/>
  <c r="BC11" i="1" s="1"/>
  <c r="BC12" i="1" s="1"/>
  <c r="BC13" i="1" s="1"/>
  <c r="BC14" i="1" s="1"/>
  <c r="BC15" i="1" s="1"/>
  <c r="BC16" i="1" s="1"/>
  <c r="BC17" i="1" s="1"/>
  <c r="BC18" i="1" s="1"/>
  <c r="BC19" i="1" s="1"/>
  <c r="BC20" i="1" s="1"/>
  <c r="BC21" i="1" s="1"/>
  <c r="BC22" i="1" s="1"/>
  <c r="BC23" i="1" s="1"/>
  <c r="BC24" i="1" s="1"/>
  <c r="BA4" i="1"/>
  <c r="AZ4" i="1"/>
  <c r="AI5" i="1"/>
  <c r="AI6" i="1" s="1"/>
  <c r="AI7" i="1" s="1"/>
  <c r="AI8" i="1" s="1"/>
  <c r="AI9" i="1" s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4" i="1"/>
  <c r="AC5" i="1"/>
  <c r="AC6" i="1" s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U5" i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M5" i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E5" i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AG4" i="1"/>
  <c r="AG5" i="1" s="1"/>
  <c r="AG6" i="1" s="1"/>
  <c r="AG7" i="1" s="1"/>
  <c r="AG8" i="1" s="1"/>
  <c r="AG9" i="1" s="1"/>
  <c r="AG10" i="1" s="1"/>
  <c r="AG11" i="1" s="1"/>
  <c r="AG12" i="1" s="1"/>
  <c r="AG13" i="1" s="1"/>
  <c r="AG14" i="1" s="1"/>
  <c r="AG15" i="1" s="1"/>
  <c r="AG16" i="1" s="1"/>
  <c r="AG17" i="1" s="1"/>
  <c r="AG18" i="1" s="1"/>
  <c r="AG19" i="1" s="1"/>
  <c r="AG20" i="1" s="1"/>
  <c r="AG21" i="1" s="1"/>
  <c r="AG22" i="1" s="1"/>
  <c r="AG23" i="1" s="1"/>
  <c r="AG24" i="1" s="1"/>
  <c r="AF4" i="1"/>
  <c r="AF5" i="1" s="1"/>
  <c r="AF6" i="1" s="1"/>
  <c r="AF7" i="1" s="1"/>
  <c r="AF8" i="1" s="1"/>
  <c r="AF9" i="1" s="1"/>
  <c r="AF10" i="1" s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E4" i="1"/>
  <c r="AE5" i="1" s="1"/>
  <c r="AE6" i="1" s="1"/>
  <c r="AE7" i="1" s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D4" i="1"/>
  <c r="AD5" i="1" s="1"/>
  <c r="AD6" i="1" s="1"/>
  <c r="AD7" i="1" s="1"/>
  <c r="AD8" i="1" s="1"/>
  <c r="AD9" i="1" s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C4" i="1"/>
  <c r="AB4" i="1"/>
  <c r="AB5" i="1" s="1"/>
  <c r="AB6" i="1" s="1"/>
  <c r="AB7" i="1" s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A4" i="1"/>
  <c r="AA5" i="1" s="1"/>
  <c r="AA6" i="1" s="1"/>
  <c r="AA7" i="1" s="1"/>
  <c r="AA8" i="1" s="1"/>
  <c r="AA9" i="1" s="1"/>
  <c r="AA10" i="1" s="1"/>
  <c r="AA11" i="1" s="1"/>
  <c r="AA12" i="1" s="1"/>
  <c r="AA13" i="1" s="1"/>
  <c r="AA14" i="1" s="1"/>
  <c r="AA15" i="1" s="1"/>
  <c r="AA16" i="1" s="1"/>
  <c r="AA17" i="1" s="1"/>
  <c r="AA18" i="1" s="1"/>
  <c r="AA19" i="1" s="1"/>
  <c r="AA20" i="1" s="1"/>
  <c r="AA21" i="1" s="1"/>
  <c r="AA22" i="1" s="1"/>
  <c r="AA23" i="1" s="1"/>
  <c r="AA24" i="1" s="1"/>
  <c r="Z4" i="1"/>
  <c r="Z5" i="1" s="1"/>
  <c r="Z6" i="1" s="1"/>
  <c r="Z7" i="1" s="1"/>
  <c r="Z8" i="1" s="1"/>
  <c r="Z9" i="1" s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X4" i="1"/>
  <c r="X5" i="1" s="1"/>
  <c r="X6" i="1" s="1"/>
  <c r="X7" i="1" s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W4" i="1"/>
  <c r="W5" i="1" s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V4" i="1"/>
  <c r="V5" i="1" s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U4" i="1"/>
  <c r="T4" i="1"/>
  <c r="T5" i="1" s="1"/>
  <c r="T6" i="1" s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S4" i="1"/>
  <c r="S5" i="1" s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R4" i="1"/>
  <c r="R5" i="1" s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Q4" i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P4" i="1"/>
  <c r="P5" i="1" s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O4" i="1"/>
  <c r="O5" i="1" s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N4" i="1"/>
  <c r="N5" i="1" s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M4" i="1"/>
  <c r="L4" i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K4" i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J4" i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I4" i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G4" i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F4" i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E4" i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4" i="1"/>
  <c r="AT10" i="1"/>
  <c r="AT11" i="1"/>
  <c r="AT12" i="1"/>
  <c r="AT13" i="1"/>
  <c r="AT14" i="1"/>
  <c r="AT15" i="1"/>
  <c r="AT16" i="1"/>
  <c r="AT17" i="1"/>
  <c r="AT18" i="1"/>
  <c r="AT19" i="1"/>
  <c r="AT20" i="1"/>
  <c r="AT21" i="1"/>
  <c r="AT22" i="1"/>
  <c r="AT23" i="1"/>
  <c r="AT24" i="1"/>
  <c r="AT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9" i="1"/>
  <c r="AN8" i="1"/>
  <c r="AN7" i="1"/>
  <c r="AN6" i="1"/>
  <c r="AN5" i="1"/>
  <c r="AN4" i="1"/>
  <c r="AN3" i="1"/>
  <c r="AL8" i="1"/>
  <c r="AL7" i="1"/>
  <c r="AL6" i="1"/>
  <c r="AL5" i="1"/>
  <c r="AL4" i="1"/>
  <c r="AL3" i="1"/>
  <c r="AK8" i="1"/>
  <c r="AK7" i="1"/>
  <c r="AK6" i="1"/>
  <c r="AK5" i="1"/>
  <c r="AK4" i="1"/>
  <c r="AK3" i="1"/>
  <c r="BE3" i="1" l="1"/>
  <c r="BE4" i="1" s="1"/>
  <c r="BE5" i="1" s="1"/>
  <c r="BE6" i="1" s="1"/>
  <c r="BE7" i="1" s="1"/>
  <c r="BE8" i="1" s="1"/>
  <c r="BE9" i="1" s="1"/>
  <c r="BE10" i="1" s="1"/>
  <c r="BE11" i="1" s="1"/>
  <c r="BE12" i="1" s="1"/>
  <c r="BE13" i="1" s="1"/>
  <c r="BE14" i="1" s="1"/>
  <c r="BE15" i="1" s="1"/>
  <c r="BE16" i="1" s="1"/>
  <c r="BE17" i="1" s="1"/>
  <c r="BE18" i="1" s="1"/>
  <c r="BE19" i="1" s="1"/>
  <c r="BE20" i="1" s="1"/>
  <c r="BE21" i="1" s="1"/>
  <c r="BE22" i="1" s="1"/>
  <c r="BE23" i="1" s="1"/>
  <c r="BE24" i="1" s="1"/>
  <c r="BB3" i="1"/>
  <c r="BB4" i="1" s="1"/>
  <c r="BB5" i="1" s="1"/>
  <c r="BB6" i="1" s="1"/>
  <c r="BB7" i="1" s="1"/>
  <c r="BB8" i="1" s="1"/>
  <c r="BB9" i="1" s="1"/>
  <c r="BB10" i="1" s="1"/>
  <c r="BB11" i="1" s="1"/>
  <c r="BB12" i="1" s="1"/>
  <c r="BB13" i="1" s="1"/>
  <c r="BB14" i="1" s="1"/>
  <c r="BB15" i="1" s="1"/>
  <c r="BB16" i="1" s="1"/>
  <c r="BB17" i="1" s="1"/>
  <c r="BB18" i="1" s="1"/>
  <c r="BB19" i="1" s="1"/>
  <c r="BB20" i="1" s="1"/>
  <c r="BB21" i="1" s="1"/>
  <c r="BB22" i="1" s="1"/>
  <c r="BB23" i="1" s="1"/>
  <c r="BB24" i="1" s="1"/>
  <c r="AY24" i="1"/>
  <c r="AY23" i="1"/>
  <c r="AY22" i="1"/>
  <c r="AY21" i="1"/>
  <c r="AY20" i="1"/>
  <c r="AY19" i="1"/>
  <c r="AY18" i="1"/>
  <c r="AY17" i="1"/>
  <c r="AY16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9" i="1"/>
  <c r="AR24" i="1"/>
  <c r="AR10" i="1"/>
  <c r="AR11" i="1"/>
  <c r="AR12" i="1"/>
  <c r="AS12" i="1"/>
  <c r="AR13" i="1"/>
  <c r="AR14" i="1"/>
  <c r="AR15" i="1"/>
  <c r="AR16" i="1"/>
  <c r="AR17" i="1"/>
  <c r="AR18" i="1"/>
  <c r="AR19" i="1"/>
  <c r="AR20" i="1"/>
  <c r="AS20" i="1"/>
  <c r="AR21" i="1"/>
  <c r="AR22" i="1"/>
  <c r="AR23" i="1"/>
  <c r="AR9" i="1"/>
  <c r="AS24" i="1"/>
  <c r="AS23" i="1"/>
  <c r="AS22" i="1"/>
  <c r="AS21" i="1"/>
  <c r="AS19" i="1"/>
  <c r="AS18" i="1"/>
  <c r="AS17" i="1"/>
  <c r="AS16" i="1"/>
  <c r="AS15" i="1"/>
  <c r="AS14" i="1"/>
  <c r="AS13" i="1"/>
  <c r="AS11" i="1"/>
  <c r="AS10" i="1"/>
  <c r="AS9" i="1"/>
  <c r="AO8" i="1"/>
  <c r="AO7" i="1"/>
  <c r="AO6" i="1"/>
  <c r="AO5" i="1"/>
  <c r="AO4" i="1"/>
  <c r="AO3" i="1"/>
  <c r="AP8" i="1"/>
  <c r="AP7" i="1"/>
  <c r="AP6" i="1"/>
  <c r="AP5" i="1"/>
  <c r="AP4" i="1"/>
  <c r="AP3" i="1"/>
  <c r="AM8" i="1"/>
  <c r="AM7" i="1"/>
  <c r="AM6" i="1"/>
  <c r="AM5" i="1"/>
  <c r="AM4" i="1"/>
  <c r="AM3" i="1"/>
</calcChain>
</file>

<file path=xl/sharedStrings.xml><?xml version="1.0" encoding="utf-8"?>
<sst xmlns="http://schemas.openxmlformats.org/spreadsheetml/2006/main" count="138" uniqueCount="86">
  <si>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</si>
  <si>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</si>
  <si>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</si>
  <si>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</si>
  <si>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</si>
  <si>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</si>
  <si>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</si>
  <si>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</si>
  <si>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</si>
  <si>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</si>
  <si>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</si>
  <si>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</si>
  <si>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</si>
  <si>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</si>
  <si>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</si>
  <si>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</si>
  <si>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</si>
  <si>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</si>
  <si>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</si>
  <si>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</si>
  <si>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</si>
  <si>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</si>
  <si>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</si>
  <si>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</si>
  <si>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</si>
  <si>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</si>
  <si>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</si>
  <si>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</si>
  <si>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</si>
  <si>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</si>
  <si>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</si>
  <si>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</si>
  <si>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</si>
  <si>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</si>
  <si>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</si>
  <si>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</si>
  <si>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</si>
  <si>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</si>
  <si>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</si>
  <si>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</si>
  <si>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</si>
  <si>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</si>
  <si>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</si>
  <si>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</si>
  <si>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</si>
  <si>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</si>
  <si>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</si>
  <si>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</si>
  <si>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</si>
  <si>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</si>
  <si>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</si>
  <si>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</si>
  <si>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</si>
  <si>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</si>
  <si>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</si>
  <si>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</si>
  <si>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</si>
  <si>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</si>
  <si>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</si>
  <si>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</si>
  <si>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</si>
  <si>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</si>
  <si>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</si>
  <si>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</si>
  <si>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</si>
  <si>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</si>
  <si>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</si>
  <si>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</si>
  <si>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</si>
  <si>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</si>
  <si>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</si>
  <si>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</si>
  <si>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</si>
  <si>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APM CRISTAL PARK RESIDENCE III SPÓŁKA Z OGRANICZONĄ ODPOWIEDZIALNOŚCIĄ</t>
  </si>
  <si>
    <t>0000783392</t>
  </si>
  <si>
    <t>https://cristalpark.eu</t>
  </si>
  <si>
    <t>ul. Srebrnych Świerków</t>
  </si>
  <si>
    <t>02-757</t>
  </si>
  <si>
    <t>8A</t>
  </si>
  <si>
    <t>6A</t>
  </si>
  <si>
    <t>4A</t>
  </si>
  <si>
    <t>https://cristalpark.eu/do-pobrania/</t>
  </si>
  <si>
    <t>X</t>
  </si>
  <si>
    <r>
      <rPr>
        <b/>
        <u/>
        <sz val="10"/>
        <color indexed="8"/>
        <rFont val="Helvetica Neue"/>
        <charset val="238"/>
      </rPr>
      <t>sprzedaz@apm-development.pl</t>
    </r>
  </si>
  <si>
    <t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t>
  </si>
  <si>
    <t>Ceny-ofertowe-mieszkan-dewelopera-cristal-park-residence-III-2025-10-17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</si>
</sst>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8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sz val="8"/>
      <name val="Helvetica Neue"/>
    </font>
    <font>
      <sz val="10"/>
      <color indexed="8"/>
      <name val="Helvetica Neue"/>
      <charset val="238"/>
    </font>
    <font>
      <b/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6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7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7" xfId="0" applyNumberFormat="1" applyFill="1" applyBorder="1" applyAlignment="1">
      <alignment horizontal="center" vertical="center"/>
    </xf>
    <xf numFmtId="0" fontId="0" fillId="3" borderId="7" xfId="0" applyNumberFormat="1" applyFill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/>
    </xf>
    <xf numFmtId="49" fontId="0" fillId="3" borderId="7" xfId="0" applyNumberFormat="1" applyFill="1" applyBorder="1" applyAlignment="1">
      <alignment vertical="center"/>
    </xf>
    <xf numFmtId="49" fontId="0" fillId="5" borderId="7" xfId="0" applyNumberForma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center" vertical="center"/>
    </xf>
    <xf numFmtId="49" fontId="4" fillId="5" borderId="5" xfId="0" applyNumberFormat="1" applyFont="1" applyFill="1" applyBorder="1" applyAlignment="1">
      <alignment horizontal="center" vertical="center"/>
    </xf>
    <xf numFmtId="49" fontId="5" fillId="6" borderId="4" xfId="0" applyNumberFormat="1" applyFont="1" applyFill="1" applyBorder="1" applyAlignment="1">
      <alignment horizontal="center" vertical="center"/>
    </xf>
    <xf numFmtId="49" fontId="5" fillId="6" borderId="2" xfId="0" applyNumberFormat="1" applyFont="1" applyFill="1" applyBorder="1" applyAlignment="1">
      <alignment horizontal="center" vertical="center"/>
    </xf>
    <xf numFmtId="49" fontId="5" fillId="6" borderId="3" xfId="0" applyNumberFormat="1" applyFont="1" applyFill="1" applyBorder="1" applyAlignment="1">
      <alignment horizontal="center" vertical="center"/>
    </xf>
    <xf numFmtId="0" fontId="5" fillId="6" borderId="4" xfId="0" quotePrefix="1" applyNumberFormat="1" applyFont="1" applyFill="1" applyBorder="1" applyAlignment="1">
      <alignment horizontal="center" vertical="center"/>
    </xf>
    <xf numFmtId="0" fontId="5" fillId="6" borderId="4" xfId="0" applyNumberFormat="1" applyFont="1" applyFill="1" applyBorder="1" applyAlignment="1">
      <alignment horizontal="center" vertical="center"/>
    </xf>
    <xf numFmtId="49" fontId="7" fillId="6" borderId="4" xfId="1" applyNumberFormat="1" applyFont="1" applyFill="1" applyBorder="1" applyAlignment="1">
      <alignment horizontal="center" vertical="center"/>
    </xf>
    <xf numFmtId="164" fontId="5" fillId="6" borderId="7" xfId="0" applyNumberFormat="1" applyFont="1" applyFill="1" applyBorder="1" applyAlignment="1">
      <alignment horizontal="center" vertical="center"/>
    </xf>
    <xf numFmtId="49" fontId="5" fillId="6" borderId="4" xfId="0" applyNumberFormat="1" applyFont="1" applyFill="1" applyBorder="1" applyAlignment="1">
      <alignment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Cristal%20Park%20Residence%20III%20'25\CENNIK\CENNIK%20-%20Cristal%20Park%20Residence%20III%20'25%20-%2007.04.2025.xlsx" TargetMode="External"/><Relationship Id="rId1" Type="http://schemas.openxmlformats.org/officeDocument/2006/relationships/externalLinkPath" Target="file:///W:\AIA%20Cristal%20Park%20Residence%20III%20'25\CENNIK\CENNIK%20-%20Cristal%20Park%20Residence%20III%20'25%20-%2007.04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Garaże"/>
      <sheetName val="Plan sprzedaży"/>
      <sheetName val="Cennik ofertowy"/>
    </sheetNames>
    <sheetDataSet>
      <sheetData sheetId="0"/>
      <sheetData sheetId="1">
        <row r="8">
          <cell r="C8" t="str">
            <v>SŚ_8A_1</v>
          </cell>
          <cell r="G8">
            <v>92500</v>
          </cell>
        </row>
        <row r="9">
          <cell r="C9" t="str">
            <v>SŚ_8A_2</v>
          </cell>
          <cell r="G9">
            <v>92500</v>
          </cell>
        </row>
        <row r="10">
          <cell r="C10" t="str">
            <v>SŚ_8A_3</v>
          </cell>
          <cell r="G10">
            <v>92500</v>
          </cell>
        </row>
        <row r="11">
          <cell r="C11" t="str">
            <v>SŚ_8A_4</v>
          </cell>
          <cell r="G11">
            <v>92500</v>
          </cell>
        </row>
        <row r="12">
          <cell r="C12" t="str">
            <v>SŚ_8A_5</v>
          </cell>
          <cell r="G12">
            <v>92500</v>
          </cell>
        </row>
        <row r="13">
          <cell r="C13" t="str">
            <v>SŚ_8A_6</v>
          </cell>
          <cell r="G13">
            <v>92500</v>
          </cell>
        </row>
        <row r="14">
          <cell r="C14" t="str">
            <v>SŚ_6A_1</v>
          </cell>
          <cell r="G14">
            <v>92500</v>
          </cell>
        </row>
        <row r="15">
          <cell r="C15" t="str">
            <v>SŚ_6A_2</v>
          </cell>
          <cell r="G15">
            <v>92500</v>
          </cell>
        </row>
        <row r="16">
          <cell r="C16" t="str">
            <v>SŚ_6A_3</v>
          </cell>
          <cell r="G16">
            <v>92500</v>
          </cell>
        </row>
        <row r="17">
          <cell r="C17" t="str">
            <v>SŚ_6A_4</v>
          </cell>
          <cell r="G17">
            <v>92500</v>
          </cell>
        </row>
        <row r="18">
          <cell r="C18" t="str">
            <v>SŚ_6A_5</v>
          </cell>
          <cell r="G18">
            <v>92500</v>
          </cell>
        </row>
        <row r="19">
          <cell r="C19" t="str">
            <v>SŚ_4A_1</v>
          </cell>
          <cell r="G19">
            <v>92500</v>
          </cell>
        </row>
        <row r="20">
          <cell r="C20" t="str">
            <v>SŚ_4A_2</v>
          </cell>
          <cell r="G20">
            <v>92500</v>
          </cell>
        </row>
        <row r="21">
          <cell r="C21" t="str">
            <v>SŚ_4A_3</v>
          </cell>
          <cell r="G21">
            <v>92500</v>
          </cell>
        </row>
        <row r="22">
          <cell r="C22" t="str">
            <v>SŚ_4A_4</v>
          </cell>
          <cell r="G22">
            <v>92500</v>
          </cell>
        </row>
        <row r="23">
          <cell r="C23" t="str">
            <v>SŚ_4A_5</v>
          </cell>
          <cell r="G23">
            <v>92500</v>
          </cell>
        </row>
      </sheetData>
      <sheetData sheetId="2"/>
      <sheetData sheetId="3">
        <row r="26">
          <cell r="B26" t="str">
            <v>SŚ_8A_M01</v>
          </cell>
          <cell r="H26">
            <v>28820.325900514581</v>
          </cell>
          <cell r="I26">
            <v>8401125</v>
          </cell>
        </row>
        <row r="27">
          <cell r="B27" t="str">
            <v>SŚ_6A_M01</v>
          </cell>
          <cell r="H27">
            <v>28303.496868475992</v>
          </cell>
          <cell r="I27">
            <v>6507540</v>
          </cell>
        </row>
        <row r="28">
          <cell r="B28" t="str">
            <v>SŚ_4A_M01</v>
          </cell>
          <cell r="H28">
            <v>28225.993897514134</v>
          </cell>
          <cell r="I28">
            <v>6290445</v>
          </cell>
        </row>
        <row r="29">
          <cell r="B29" t="str">
            <v>SŚ_8A_M02</v>
          </cell>
          <cell r="H29">
            <v>28516.412078152753</v>
          </cell>
          <cell r="I29">
            <v>4816422</v>
          </cell>
        </row>
        <row r="30">
          <cell r="B30" t="str">
            <v>SŚ_6A_M02</v>
          </cell>
          <cell r="H30">
            <v>28080</v>
          </cell>
          <cell r="I30">
            <v>3676233.5999999996</v>
          </cell>
        </row>
        <row r="31">
          <cell r="B31" t="str">
            <v>SŚ_4A_M02</v>
          </cell>
          <cell r="H31">
            <v>28080</v>
          </cell>
          <cell r="I31">
            <v>3688869.6</v>
          </cell>
        </row>
      </sheetData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przedaz@apm-development.pl" TargetMode="External"/><Relationship Id="rId13" Type="http://schemas.openxmlformats.org/officeDocument/2006/relationships/hyperlink" Target="mailto:sprzedaz@apm-development.pl" TargetMode="External"/><Relationship Id="rId18" Type="http://schemas.openxmlformats.org/officeDocument/2006/relationships/hyperlink" Target="mailto:sprzedaz@apm-development.pl" TargetMode="External"/><Relationship Id="rId26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" TargetMode="External"/><Relationship Id="rId3" Type="http://schemas.openxmlformats.org/officeDocument/2006/relationships/hyperlink" Target="mailto:sprzedaz@apm-development.pl" TargetMode="External"/><Relationship Id="rId21" Type="http://schemas.openxmlformats.org/officeDocument/2006/relationships/hyperlink" Target="mailto:sprzedaz@apm-development.pl" TargetMode="External"/><Relationship Id="rId34" Type="http://schemas.openxmlformats.org/officeDocument/2006/relationships/hyperlink" Target="https://augustowka.apm-development.com.pl/" TargetMode="External"/><Relationship Id="rId42" Type="http://schemas.openxmlformats.org/officeDocument/2006/relationships/hyperlink" Target="https://augustowka.apm-development.com.pl/" TargetMode="External"/><Relationship Id="rId7" Type="http://schemas.openxmlformats.org/officeDocument/2006/relationships/hyperlink" Target="mailto:sprzedaz@apm-development.pl" TargetMode="External"/><Relationship Id="rId12" Type="http://schemas.openxmlformats.org/officeDocument/2006/relationships/hyperlink" Target="mailto:sprzedaz@apm-development.pl" TargetMode="External"/><Relationship Id="rId17" Type="http://schemas.openxmlformats.org/officeDocument/2006/relationships/hyperlink" Target="mailto:sprzedaz@apm-development.pl" TargetMode="External"/><Relationship Id="rId25" Type="http://schemas.openxmlformats.org/officeDocument/2006/relationships/hyperlink" Target="https://augustowka.apm-development.com.pl/" TargetMode="External"/><Relationship Id="rId33" Type="http://schemas.openxmlformats.org/officeDocument/2006/relationships/hyperlink" Target="https://augustowka.apm-development.com.pl/" TargetMode="External"/><Relationship Id="rId38" Type="http://schemas.openxmlformats.org/officeDocument/2006/relationships/hyperlink" Target="https://augustowka.apm-development.com.pl/" TargetMode="External"/><Relationship Id="rId46" Type="http://schemas.openxmlformats.org/officeDocument/2006/relationships/printerSettings" Target="../printerSettings/printerSettings1.bin"/><Relationship Id="rId2" Type="http://schemas.openxmlformats.org/officeDocument/2006/relationships/hyperlink" Target="mailto:sprzedaz@apm-development.pl" TargetMode="External"/><Relationship Id="rId16" Type="http://schemas.openxmlformats.org/officeDocument/2006/relationships/hyperlink" Target="mailto:sprzedaz@apm-development.pl" TargetMode="External"/><Relationship Id="rId20" Type="http://schemas.openxmlformats.org/officeDocument/2006/relationships/hyperlink" Target="mailto:sprzedaz@apm-development.pl" TargetMode="External"/><Relationship Id="rId29" Type="http://schemas.openxmlformats.org/officeDocument/2006/relationships/hyperlink" Target="https://augustowka.apm-development.com.pl/" TargetMode="External"/><Relationship Id="rId41" Type="http://schemas.openxmlformats.org/officeDocument/2006/relationships/hyperlink" Target="https://augustowka.apm-development.com.pl/" TargetMode="External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mailto:sprzedaz@apm-development.pl" TargetMode="External"/><Relationship Id="rId11" Type="http://schemas.openxmlformats.org/officeDocument/2006/relationships/hyperlink" Target="mailto:sprzedaz@apm-development.pl" TargetMode="External"/><Relationship Id="rId24" Type="http://schemas.openxmlformats.org/officeDocument/2006/relationships/hyperlink" Target="https://augustowka.apm-development.com.pl/" TargetMode="External"/><Relationship Id="rId32" Type="http://schemas.openxmlformats.org/officeDocument/2006/relationships/hyperlink" Target="https://augustowka.apm-development.com.pl/" TargetMode="External"/><Relationship Id="rId37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https://augustowka.apm-development.com.pl/" TargetMode="External"/><Relationship Id="rId45" Type="http://schemas.openxmlformats.org/officeDocument/2006/relationships/hyperlink" Target="https://cristalpark.eu/do-pobrania/" TargetMode="External"/><Relationship Id="rId5" Type="http://schemas.openxmlformats.org/officeDocument/2006/relationships/hyperlink" Target="mailto:sprzedaz@apm-development.pl" TargetMode="External"/><Relationship Id="rId15" Type="http://schemas.openxmlformats.org/officeDocument/2006/relationships/hyperlink" Target="mailto:sprzedaz@apm-development.pl" TargetMode="External"/><Relationship Id="rId23" Type="http://schemas.openxmlformats.org/officeDocument/2006/relationships/hyperlink" Target="https://cristalpark.eu/" TargetMode="External"/><Relationship Id="rId28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mailto:sprzedaz@apm-development.pl" TargetMode="External"/><Relationship Id="rId19" Type="http://schemas.openxmlformats.org/officeDocument/2006/relationships/hyperlink" Target="mailto:sprzedaz@apm-development.pl" TargetMode="External"/><Relationship Id="rId31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4" Type="http://schemas.openxmlformats.org/officeDocument/2006/relationships/hyperlink" Target="mailto:sprzedaz@apm-development.pl" TargetMode="External"/><Relationship Id="rId9" Type="http://schemas.openxmlformats.org/officeDocument/2006/relationships/hyperlink" Target="mailto:sprzedaz@apm-development.pl" TargetMode="External"/><Relationship Id="rId14" Type="http://schemas.openxmlformats.org/officeDocument/2006/relationships/hyperlink" Target="mailto:sprzedaz@apm-development.pl" TargetMode="External"/><Relationship Id="rId22" Type="http://schemas.openxmlformats.org/officeDocument/2006/relationships/hyperlink" Target="mailto:sprzedaz@apm-development.pl" TargetMode="External"/><Relationship Id="rId27" Type="http://schemas.openxmlformats.org/officeDocument/2006/relationships/hyperlink" Target="https://augustowka.apm-development.com.pl/" TargetMode="External"/><Relationship Id="rId30" Type="http://schemas.openxmlformats.org/officeDocument/2006/relationships/hyperlink" Target="https://augustowka.apm-development.com.pl/" TargetMode="External"/><Relationship Id="rId35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24"/>
  <sheetViews>
    <sheetView showGridLines="0" tabSelected="1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80.25" style="3" bestFit="1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39.5" style="2" customWidth="1"/>
    <col min="53" max="54" width="24.625" style="3" customWidth="1"/>
    <col min="55" max="55" width="255.625" style="3" bestFit="1" customWidth="1"/>
    <col min="56" max="56" width="31.375" style="3" bestFit="1" customWidth="1"/>
    <col min="57" max="57" width="36.625" style="3" bestFit="1" customWidth="1"/>
    <col min="58" max="58" width="48.125" style="3" customWidth="1"/>
    <col min="59" max="59" width="8.375" style="2" customWidth="1"/>
    <col min="60" max="16384" width="8.375" style="2"/>
  </cols>
  <sheetData>
    <row r="1" spans="1:58" ht="27.7" customHeight="1">
      <c r="A1" s="1" t="s">
        <v>85</v>
      </c>
      <c r="B1" s="20">
        <v>45925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29" t="s">
        <v>73</v>
      </c>
      <c r="B3" s="30" t="s">
        <v>58</v>
      </c>
      <c r="C3" s="31" t="s">
        <v>74</v>
      </c>
      <c r="D3" s="28" t="s">
        <v>59</v>
      </c>
      <c r="E3" s="32">
        <v>5213753140</v>
      </c>
      <c r="F3" s="32">
        <v>365721478</v>
      </c>
      <c r="G3" s="28" t="s">
        <v>60</v>
      </c>
      <c r="H3" s="28" t="s">
        <v>83</v>
      </c>
      <c r="I3" s="28" t="s">
        <v>82</v>
      </c>
      <c r="J3" s="33" t="s">
        <v>75</v>
      </c>
      <c r="K3" s="28" t="s">
        <v>61</v>
      </c>
      <c r="L3" s="28" t="s">
        <v>62</v>
      </c>
      <c r="M3" s="28" t="s">
        <v>63</v>
      </c>
      <c r="N3" s="28" t="s">
        <v>64</v>
      </c>
      <c r="O3" s="28" t="s">
        <v>65</v>
      </c>
      <c r="P3" s="32">
        <v>85</v>
      </c>
      <c r="Q3" s="28" t="s">
        <v>66</v>
      </c>
      <c r="R3" s="28" t="s">
        <v>67</v>
      </c>
      <c r="S3" s="28" t="s">
        <v>61</v>
      </c>
      <c r="T3" s="28" t="s">
        <v>62</v>
      </c>
      <c r="U3" s="28" t="s">
        <v>63</v>
      </c>
      <c r="V3" s="28" t="s">
        <v>64</v>
      </c>
      <c r="W3" s="28" t="s">
        <v>65</v>
      </c>
      <c r="X3" s="32">
        <v>85</v>
      </c>
      <c r="Y3" s="28" t="s">
        <v>66</v>
      </c>
      <c r="Z3" s="28" t="s">
        <v>67</v>
      </c>
      <c r="AA3" s="28" t="s">
        <v>82</v>
      </c>
      <c r="AB3" s="28" t="s">
        <v>68</v>
      </c>
      <c r="AC3" s="28" t="s">
        <v>61</v>
      </c>
      <c r="AD3" s="28" t="s">
        <v>62</v>
      </c>
      <c r="AE3" s="28" t="s">
        <v>63</v>
      </c>
      <c r="AF3" s="28" t="s">
        <v>64</v>
      </c>
      <c r="AG3" s="28" t="s">
        <v>76</v>
      </c>
      <c r="AH3" s="13" t="s">
        <v>78</v>
      </c>
      <c r="AI3" s="28" t="s">
        <v>77</v>
      </c>
      <c r="AJ3" s="11" t="s">
        <v>69</v>
      </c>
      <c r="AK3" s="13" t="str">
        <f>+'[1]Cennik ofertowy'!B26</f>
        <v>SŚ_8A_M01</v>
      </c>
      <c r="AL3" s="6">
        <f>+'[1]Cennik ofertowy'!H26</f>
        <v>28820.325900514581</v>
      </c>
      <c r="AM3" s="18">
        <f>+$B$1</f>
        <v>45925</v>
      </c>
      <c r="AN3" s="6">
        <f>+'[1]Cennik ofertowy'!I26</f>
        <v>8401125</v>
      </c>
      <c r="AO3" s="18">
        <f>+$B$1</f>
        <v>45925</v>
      </c>
      <c r="AP3" s="6">
        <f>+AN3</f>
        <v>8401125</v>
      </c>
      <c r="AQ3" s="7"/>
      <c r="AR3" s="16"/>
      <c r="AS3" s="16"/>
      <c r="AT3" s="6"/>
      <c r="AU3" s="16"/>
      <c r="AV3" s="16"/>
      <c r="AW3" s="7"/>
      <c r="AX3" s="6"/>
      <c r="AY3" s="34">
        <f t="shared" ref="AY3:AY24" si="0">+$B$1</f>
        <v>45925</v>
      </c>
      <c r="AZ3" s="35" t="s">
        <v>70</v>
      </c>
      <c r="BA3" s="28" t="s">
        <v>71</v>
      </c>
      <c r="BB3" s="34">
        <f t="shared" ref="BB3" si="1">+$B$1</f>
        <v>45925</v>
      </c>
      <c r="BC3" s="28" t="s">
        <v>84</v>
      </c>
      <c r="BD3" s="28" t="s">
        <v>71</v>
      </c>
      <c r="BE3" s="34">
        <f t="shared" ref="BE3" si="2">+$B$1</f>
        <v>45925</v>
      </c>
      <c r="BF3" s="33" t="s">
        <v>81</v>
      </c>
    </row>
    <row r="4" spans="1:58" s="8" customFormat="1" ht="20.05" customHeight="1">
      <c r="A4" s="26" t="str">
        <f>+A3</f>
        <v>APM CRISTAL PARK RESIDENCE III SPÓŁKA Z OGRANICZONĄ ODPOWIEDZIALNOŚCIĄ</v>
      </c>
      <c r="B4" s="17" t="str">
        <f t="shared" ref="B4:B24" si="3">+B3</f>
        <v>SPÓŁKA Z OGRANICZONĄ ODPOWIEDZIALNOŚCIĄ</v>
      </c>
      <c r="C4" s="14" t="str">
        <f t="shared" ref="C4:C24" si="4">+C3</f>
        <v>0000783392</v>
      </c>
      <c r="D4" s="21" t="str">
        <f t="shared" ref="D4:D24" si="5">+D3</f>
        <v>Spółka zarejestrowana w KRS</v>
      </c>
      <c r="E4" s="14">
        <f t="shared" ref="E4:E24" si="6">+E3</f>
        <v>5213753140</v>
      </c>
      <c r="F4" s="14">
        <f t="shared" ref="F4:F24" si="7">+F3</f>
        <v>365721478</v>
      </c>
      <c r="G4" s="21" t="str">
        <f t="shared" ref="G4:G24" si="8">+G3</f>
        <v>48 22-847-91-86</v>
      </c>
      <c r="H4" s="21" t="str">
        <f t="shared" ref="H4:H24" si="9">+H3</f>
        <v>sprzedaz@apm-development.pl</v>
      </c>
      <c r="I4" s="21" t="str">
        <f t="shared" ref="I4:I24" si="10">+I3</f>
        <v>X</v>
      </c>
      <c r="J4" s="12" t="str">
        <f t="shared" ref="J4:J24" si="11">+J3</f>
        <v>https://cristalpark.eu</v>
      </c>
      <c r="K4" s="21" t="str">
        <f t="shared" ref="K4:K24" si="12">+K3</f>
        <v>mazowieckie</v>
      </c>
      <c r="L4" s="21" t="str">
        <f t="shared" ref="L4:L24" si="13">+L3</f>
        <v>warszawski</v>
      </c>
      <c r="M4" s="21" t="str">
        <f t="shared" ref="M4:M24" si="14">+M3</f>
        <v>Mokotów</v>
      </c>
      <c r="N4" s="21" t="str">
        <f t="shared" ref="N4:N24" si="15">+N3</f>
        <v>Warszawa</v>
      </c>
      <c r="O4" s="21" t="str">
        <f t="shared" ref="O4:O24" si="16">+O3</f>
        <v>ul. Bartycka</v>
      </c>
      <c r="P4" s="22">
        <f t="shared" ref="P4:P24" si="17">+P3</f>
        <v>85</v>
      </c>
      <c r="Q4" s="21" t="str">
        <f t="shared" ref="Q4:Q24" si="18">+Q3</f>
        <v>U1</v>
      </c>
      <c r="R4" s="21" t="str">
        <f t="shared" ref="R4:R24" si="19">+R3</f>
        <v>00-716</v>
      </c>
      <c r="S4" s="21" t="str">
        <f t="shared" ref="S4:S24" si="20">+S3</f>
        <v>mazowieckie</v>
      </c>
      <c r="T4" s="21" t="str">
        <f t="shared" ref="T4:T24" si="21">+T3</f>
        <v>warszawski</v>
      </c>
      <c r="U4" s="21" t="str">
        <f t="shared" ref="U4:U24" si="22">+U3</f>
        <v>Mokotów</v>
      </c>
      <c r="V4" s="21" t="str">
        <f t="shared" ref="V4:V24" si="23">+V3</f>
        <v>Warszawa</v>
      </c>
      <c r="W4" s="21" t="str">
        <f t="shared" ref="W4:W24" si="24">+W3</f>
        <v>ul. Bartycka</v>
      </c>
      <c r="X4" s="22">
        <f t="shared" ref="X4:X24" si="25">+X3</f>
        <v>85</v>
      </c>
      <c r="Y4" s="21" t="str">
        <f t="shared" ref="Y4:Y24" si="26">+Y3</f>
        <v>U1</v>
      </c>
      <c r="Z4" s="21" t="str">
        <f t="shared" ref="Z4:Z24" si="27">+Z3</f>
        <v>00-716</v>
      </c>
      <c r="AA4" s="12" t="str">
        <f t="shared" ref="AA4:AA24" si="28">+AA3</f>
        <v>X</v>
      </c>
      <c r="AB4" s="21" t="str">
        <f t="shared" ref="AB4:AB24" si="29">+AB3</f>
        <v>Osobisty; Telefon; Email</v>
      </c>
      <c r="AC4" s="21" t="str">
        <f t="shared" ref="AC4:AC24" si="30">+AC3</f>
        <v>mazowieckie</v>
      </c>
      <c r="AD4" s="21" t="str">
        <f t="shared" ref="AD4:AD24" si="31">+AD3</f>
        <v>warszawski</v>
      </c>
      <c r="AE4" s="12" t="str">
        <f t="shared" ref="AE4:AE24" si="32">+AE3</f>
        <v>Mokotów</v>
      </c>
      <c r="AF4" s="12" t="str">
        <f t="shared" ref="AF4:AF24" si="33">+AF3</f>
        <v>Warszawa</v>
      </c>
      <c r="AG4" s="12" t="str">
        <f t="shared" ref="AG4:AI24" si="34">+AG3</f>
        <v>ul. Srebrnych Świerków</v>
      </c>
      <c r="AH4" s="14" t="s">
        <v>79</v>
      </c>
      <c r="AI4" s="12" t="str">
        <f t="shared" si="34"/>
        <v>02-757</v>
      </c>
      <c r="AJ4" s="12" t="s">
        <v>69</v>
      </c>
      <c r="AK4" s="14" t="str">
        <f>+'[1]Cennik ofertowy'!B27</f>
        <v>SŚ_6A_M01</v>
      </c>
      <c r="AL4" s="9">
        <f>+'[1]Cennik ofertowy'!H27</f>
        <v>28303.496868475992</v>
      </c>
      <c r="AM4" s="19">
        <f t="shared" ref="AM4:AM8" si="35">+$B$1</f>
        <v>45925</v>
      </c>
      <c r="AN4" s="9">
        <f>+'[1]Cennik ofertowy'!I27</f>
        <v>6507540</v>
      </c>
      <c r="AO4" s="19">
        <f t="shared" ref="AO4:AO8" si="36">+$B$1</f>
        <v>45925</v>
      </c>
      <c r="AP4" s="9">
        <f t="shared" ref="AP4:AP8" si="37">+AN4</f>
        <v>6507540</v>
      </c>
      <c r="AQ4" s="10"/>
      <c r="AR4" s="15"/>
      <c r="AS4" s="15"/>
      <c r="AT4" s="9"/>
      <c r="AU4" s="15"/>
      <c r="AV4" s="15"/>
      <c r="AW4" s="10"/>
      <c r="AX4" s="9"/>
      <c r="AY4" s="19">
        <f t="shared" si="0"/>
        <v>45925</v>
      </c>
      <c r="AZ4" s="24" t="str">
        <f t="shared" ref="AZ4:AZ24" si="38">+AZ3</f>
        <v>Z lokalem związane jest prawo do ułamkowej części nieruchomości wspólnej stanowiącej części wspólne budynku i działki gruntu na których zbudowany zostanie budynek</v>
      </c>
      <c r="BA4" s="21" t="str">
        <f t="shared" ref="BA4:BA24" si="39">+BA3</f>
        <v>-</v>
      </c>
      <c r="BB4" s="23">
        <f t="shared" ref="BB4:BB24" si="40">+BB3</f>
        <v>45925</v>
      </c>
      <c r="BC4" s="21" t="str">
        <f t="shared" ref="BC4:BC24" si="41">+BC3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" s="21" t="str">
        <f t="shared" ref="BD4:BD24" si="42">+BD3</f>
        <v>-</v>
      </c>
      <c r="BE4" s="23">
        <f t="shared" ref="BE4:BE24" si="43">+BE3</f>
        <v>45925</v>
      </c>
      <c r="BF4" s="12" t="str">
        <f t="shared" ref="BF4:BF24" si="44">+BF3</f>
        <v>https://cristalpark.eu/do-pobrania/</v>
      </c>
    </row>
    <row r="5" spans="1:58" s="8" customFormat="1" ht="20.05" customHeight="1">
      <c r="A5" s="26" t="str">
        <f t="shared" ref="A5:A24" si="45">+A4</f>
        <v>APM CRISTAL PARK RESIDENCE III SPÓŁKA Z OGRANICZONĄ ODPOWIEDZIALNOŚCIĄ</v>
      </c>
      <c r="B5" s="17" t="str">
        <f t="shared" si="3"/>
        <v>SPÓŁKA Z OGRANICZONĄ ODPOWIEDZIALNOŚCIĄ</v>
      </c>
      <c r="C5" s="14" t="str">
        <f t="shared" si="4"/>
        <v>0000783392</v>
      </c>
      <c r="D5" s="21" t="str">
        <f t="shared" si="5"/>
        <v>Spółka zarejestrowana w KRS</v>
      </c>
      <c r="E5" s="14">
        <f t="shared" si="6"/>
        <v>5213753140</v>
      </c>
      <c r="F5" s="14">
        <f t="shared" si="7"/>
        <v>365721478</v>
      </c>
      <c r="G5" s="21" t="str">
        <f t="shared" si="8"/>
        <v>48 22-847-91-86</v>
      </c>
      <c r="H5" s="21" t="str">
        <f t="shared" si="9"/>
        <v>sprzedaz@apm-development.pl</v>
      </c>
      <c r="I5" s="21" t="str">
        <f t="shared" si="10"/>
        <v>X</v>
      </c>
      <c r="J5" s="12" t="str">
        <f t="shared" si="11"/>
        <v>https://cristalpark.eu</v>
      </c>
      <c r="K5" s="21" t="str">
        <f t="shared" si="12"/>
        <v>mazowieckie</v>
      </c>
      <c r="L5" s="21" t="str">
        <f t="shared" si="13"/>
        <v>warszawski</v>
      </c>
      <c r="M5" s="21" t="str">
        <f t="shared" si="14"/>
        <v>Mokotów</v>
      </c>
      <c r="N5" s="21" t="str">
        <f t="shared" si="15"/>
        <v>Warszawa</v>
      </c>
      <c r="O5" s="21" t="str">
        <f t="shared" si="16"/>
        <v>ul. Bartycka</v>
      </c>
      <c r="P5" s="22">
        <f t="shared" si="17"/>
        <v>85</v>
      </c>
      <c r="Q5" s="21" t="str">
        <f t="shared" si="18"/>
        <v>U1</v>
      </c>
      <c r="R5" s="21" t="str">
        <f t="shared" si="19"/>
        <v>00-716</v>
      </c>
      <c r="S5" s="21" t="str">
        <f t="shared" si="20"/>
        <v>mazowieckie</v>
      </c>
      <c r="T5" s="21" t="str">
        <f t="shared" si="21"/>
        <v>warszawski</v>
      </c>
      <c r="U5" s="21" t="str">
        <f t="shared" si="22"/>
        <v>Mokotów</v>
      </c>
      <c r="V5" s="21" t="str">
        <f t="shared" si="23"/>
        <v>Warszawa</v>
      </c>
      <c r="W5" s="21" t="str">
        <f t="shared" si="24"/>
        <v>ul. Bartycka</v>
      </c>
      <c r="X5" s="22">
        <f t="shared" si="25"/>
        <v>85</v>
      </c>
      <c r="Y5" s="21" t="str">
        <f t="shared" si="26"/>
        <v>U1</v>
      </c>
      <c r="Z5" s="21" t="str">
        <f t="shared" si="27"/>
        <v>00-716</v>
      </c>
      <c r="AA5" s="12" t="str">
        <f t="shared" si="28"/>
        <v>X</v>
      </c>
      <c r="AB5" s="21" t="str">
        <f t="shared" si="29"/>
        <v>Osobisty; Telefon; Email</v>
      </c>
      <c r="AC5" s="21" t="str">
        <f t="shared" si="30"/>
        <v>mazowieckie</v>
      </c>
      <c r="AD5" s="21" t="str">
        <f t="shared" si="31"/>
        <v>warszawski</v>
      </c>
      <c r="AE5" s="12" t="str">
        <f t="shared" si="32"/>
        <v>Mokotów</v>
      </c>
      <c r="AF5" s="12" t="str">
        <f t="shared" si="33"/>
        <v>Warszawa</v>
      </c>
      <c r="AG5" s="12" t="str">
        <f t="shared" si="34"/>
        <v>ul. Srebrnych Świerków</v>
      </c>
      <c r="AH5" s="14" t="s">
        <v>80</v>
      </c>
      <c r="AI5" s="12" t="str">
        <f t="shared" si="34"/>
        <v>02-757</v>
      </c>
      <c r="AJ5" s="12" t="s">
        <v>69</v>
      </c>
      <c r="AK5" s="14" t="str">
        <f>+'[1]Cennik ofertowy'!B28</f>
        <v>SŚ_4A_M01</v>
      </c>
      <c r="AL5" s="9">
        <f>+'[1]Cennik ofertowy'!H28</f>
        <v>28225.993897514134</v>
      </c>
      <c r="AM5" s="19">
        <f t="shared" si="35"/>
        <v>45925</v>
      </c>
      <c r="AN5" s="9">
        <f>+'[1]Cennik ofertowy'!I28</f>
        <v>6290445</v>
      </c>
      <c r="AO5" s="19">
        <f t="shared" si="36"/>
        <v>45925</v>
      </c>
      <c r="AP5" s="9">
        <f t="shared" si="37"/>
        <v>6290445</v>
      </c>
      <c r="AQ5" s="10"/>
      <c r="AR5" s="15"/>
      <c r="AS5" s="15"/>
      <c r="AT5" s="9"/>
      <c r="AU5" s="15"/>
      <c r="AV5" s="15"/>
      <c r="AW5" s="10"/>
      <c r="AX5" s="9"/>
      <c r="AY5" s="19">
        <f t="shared" si="0"/>
        <v>45925</v>
      </c>
      <c r="AZ5" s="24" t="str">
        <f t="shared" si="38"/>
        <v>Z lokalem związane jest prawo do ułamkowej części nieruchomości wspólnej stanowiącej części wspólne budynku i działki gruntu na których zbudowany zostanie budynek</v>
      </c>
      <c r="BA5" s="21" t="str">
        <f t="shared" si="39"/>
        <v>-</v>
      </c>
      <c r="BB5" s="23">
        <f t="shared" si="40"/>
        <v>45925</v>
      </c>
      <c r="BC5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" s="21" t="str">
        <f t="shared" si="42"/>
        <v>-</v>
      </c>
      <c r="BE5" s="23">
        <f t="shared" si="43"/>
        <v>45925</v>
      </c>
      <c r="BF5" s="12" t="str">
        <f t="shared" si="44"/>
        <v>https://cristalpark.eu/do-pobrania/</v>
      </c>
    </row>
    <row r="6" spans="1:58" s="8" customFormat="1" ht="20.05" customHeight="1">
      <c r="A6" s="26" t="str">
        <f t="shared" si="45"/>
        <v>APM CRISTAL PARK RESIDENCE III SPÓŁKA Z OGRANICZONĄ ODPOWIEDZIALNOŚCIĄ</v>
      </c>
      <c r="B6" s="17" t="str">
        <f t="shared" si="3"/>
        <v>SPÓŁKA Z OGRANICZONĄ ODPOWIEDZIALNOŚCIĄ</v>
      </c>
      <c r="C6" s="14" t="str">
        <f t="shared" si="4"/>
        <v>0000783392</v>
      </c>
      <c r="D6" s="21" t="str">
        <f t="shared" si="5"/>
        <v>Spółka zarejestrowana w KRS</v>
      </c>
      <c r="E6" s="14">
        <f t="shared" si="6"/>
        <v>5213753140</v>
      </c>
      <c r="F6" s="14">
        <f t="shared" si="7"/>
        <v>365721478</v>
      </c>
      <c r="G6" s="21" t="str">
        <f t="shared" si="8"/>
        <v>48 22-847-91-86</v>
      </c>
      <c r="H6" s="21" t="str">
        <f t="shared" si="9"/>
        <v>sprzedaz@apm-development.pl</v>
      </c>
      <c r="I6" s="21" t="str">
        <f t="shared" si="10"/>
        <v>X</v>
      </c>
      <c r="J6" s="12" t="str">
        <f t="shared" si="11"/>
        <v>https://cristalpark.eu</v>
      </c>
      <c r="K6" s="21" t="str">
        <f t="shared" si="12"/>
        <v>mazowieckie</v>
      </c>
      <c r="L6" s="21" t="str">
        <f t="shared" si="13"/>
        <v>warszawski</v>
      </c>
      <c r="M6" s="21" t="str">
        <f t="shared" si="14"/>
        <v>Mokotów</v>
      </c>
      <c r="N6" s="21" t="str">
        <f t="shared" si="15"/>
        <v>Warszawa</v>
      </c>
      <c r="O6" s="21" t="str">
        <f t="shared" si="16"/>
        <v>ul. Bartycka</v>
      </c>
      <c r="P6" s="22">
        <f t="shared" si="17"/>
        <v>85</v>
      </c>
      <c r="Q6" s="21" t="str">
        <f t="shared" si="18"/>
        <v>U1</v>
      </c>
      <c r="R6" s="21" t="str">
        <f t="shared" si="19"/>
        <v>00-716</v>
      </c>
      <c r="S6" s="21" t="str">
        <f t="shared" si="20"/>
        <v>mazowieckie</v>
      </c>
      <c r="T6" s="21" t="str">
        <f t="shared" si="21"/>
        <v>warszawski</v>
      </c>
      <c r="U6" s="21" t="str">
        <f t="shared" si="22"/>
        <v>Mokotów</v>
      </c>
      <c r="V6" s="21" t="str">
        <f t="shared" si="23"/>
        <v>Warszawa</v>
      </c>
      <c r="W6" s="21" t="str">
        <f t="shared" si="24"/>
        <v>ul. Bartycka</v>
      </c>
      <c r="X6" s="22">
        <f t="shared" si="25"/>
        <v>85</v>
      </c>
      <c r="Y6" s="21" t="str">
        <f t="shared" si="26"/>
        <v>U1</v>
      </c>
      <c r="Z6" s="21" t="str">
        <f t="shared" si="27"/>
        <v>00-716</v>
      </c>
      <c r="AA6" s="12" t="str">
        <f t="shared" si="28"/>
        <v>X</v>
      </c>
      <c r="AB6" s="21" t="str">
        <f t="shared" si="29"/>
        <v>Osobisty; Telefon; Email</v>
      </c>
      <c r="AC6" s="21" t="str">
        <f t="shared" si="30"/>
        <v>mazowieckie</v>
      </c>
      <c r="AD6" s="21" t="str">
        <f t="shared" si="31"/>
        <v>warszawski</v>
      </c>
      <c r="AE6" s="12" t="str">
        <f t="shared" si="32"/>
        <v>Mokotów</v>
      </c>
      <c r="AF6" s="12" t="str">
        <f t="shared" si="33"/>
        <v>Warszawa</v>
      </c>
      <c r="AG6" s="12" t="str">
        <f t="shared" si="34"/>
        <v>ul. Srebrnych Świerków</v>
      </c>
      <c r="AH6" s="14" t="s">
        <v>78</v>
      </c>
      <c r="AI6" s="12" t="str">
        <f t="shared" si="34"/>
        <v>02-757</v>
      </c>
      <c r="AJ6" s="12" t="s">
        <v>69</v>
      </c>
      <c r="AK6" s="14" t="str">
        <f>+'[1]Cennik ofertowy'!B29</f>
        <v>SŚ_8A_M02</v>
      </c>
      <c r="AL6" s="9">
        <f>+'[1]Cennik ofertowy'!H29</f>
        <v>28516.412078152753</v>
      </c>
      <c r="AM6" s="19">
        <f t="shared" si="35"/>
        <v>45925</v>
      </c>
      <c r="AN6" s="9">
        <f>+'[1]Cennik ofertowy'!I29</f>
        <v>4816422</v>
      </c>
      <c r="AO6" s="19">
        <f t="shared" si="36"/>
        <v>45925</v>
      </c>
      <c r="AP6" s="9">
        <f t="shared" si="37"/>
        <v>4816422</v>
      </c>
      <c r="AQ6" s="10"/>
      <c r="AR6" s="15"/>
      <c r="AS6" s="15"/>
      <c r="AT6" s="9"/>
      <c r="AU6" s="15"/>
      <c r="AV6" s="15"/>
      <c r="AW6" s="10"/>
      <c r="AX6" s="9"/>
      <c r="AY6" s="19">
        <f t="shared" si="0"/>
        <v>45925</v>
      </c>
      <c r="AZ6" s="24" t="str">
        <f t="shared" si="38"/>
        <v>Z lokalem związane jest prawo do ułamkowej części nieruchomości wspólnej stanowiącej części wspólne budynku i działki gruntu na których zbudowany zostanie budynek</v>
      </c>
      <c r="BA6" s="21" t="str">
        <f t="shared" si="39"/>
        <v>-</v>
      </c>
      <c r="BB6" s="23">
        <f t="shared" si="40"/>
        <v>45925</v>
      </c>
      <c r="BC6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" s="21" t="str">
        <f t="shared" si="42"/>
        <v>-</v>
      </c>
      <c r="BE6" s="23">
        <f t="shared" si="43"/>
        <v>45925</v>
      </c>
      <c r="BF6" s="12" t="str">
        <f t="shared" si="44"/>
        <v>https://cristalpark.eu/do-pobrania/</v>
      </c>
    </row>
    <row r="7" spans="1:58" s="8" customFormat="1" ht="20.05" customHeight="1">
      <c r="A7" s="26" t="str">
        <f t="shared" si="45"/>
        <v>APM CRISTAL PARK RESIDENCE III SPÓŁKA Z OGRANICZONĄ ODPOWIEDZIALNOŚCIĄ</v>
      </c>
      <c r="B7" s="17" t="str">
        <f t="shared" si="3"/>
        <v>SPÓŁKA Z OGRANICZONĄ ODPOWIEDZIALNOŚCIĄ</v>
      </c>
      <c r="C7" s="14" t="str">
        <f t="shared" si="4"/>
        <v>0000783392</v>
      </c>
      <c r="D7" s="21" t="str">
        <f t="shared" si="5"/>
        <v>Spółka zarejestrowana w KRS</v>
      </c>
      <c r="E7" s="14">
        <f t="shared" si="6"/>
        <v>5213753140</v>
      </c>
      <c r="F7" s="14">
        <f t="shared" si="7"/>
        <v>365721478</v>
      </c>
      <c r="G7" s="21" t="str">
        <f t="shared" si="8"/>
        <v>48 22-847-91-86</v>
      </c>
      <c r="H7" s="21" t="str">
        <f t="shared" si="9"/>
        <v>sprzedaz@apm-development.pl</v>
      </c>
      <c r="I7" s="21" t="str">
        <f t="shared" si="10"/>
        <v>X</v>
      </c>
      <c r="J7" s="12" t="str">
        <f t="shared" si="11"/>
        <v>https://cristalpark.eu</v>
      </c>
      <c r="K7" s="21" t="str">
        <f t="shared" si="12"/>
        <v>mazowieckie</v>
      </c>
      <c r="L7" s="21" t="str">
        <f t="shared" si="13"/>
        <v>warszawski</v>
      </c>
      <c r="M7" s="21" t="str">
        <f t="shared" si="14"/>
        <v>Mokotów</v>
      </c>
      <c r="N7" s="21" t="str">
        <f t="shared" si="15"/>
        <v>Warszawa</v>
      </c>
      <c r="O7" s="21" t="str">
        <f t="shared" si="16"/>
        <v>ul. Bartycka</v>
      </c>
      <c r="P7" s="22">
        <f t="shared" si="17"/>
        <v>85</v>
      </c>
      <c r="Q7" s="21" t="str">
        <f t="shared" si="18"/>
        <v>U1</v>
      </c>
      <c r="R7" s="21" t="str">
        <f t="shared" si="19"/>
        <v>00-716</v>
      </c>
      <c r="S7" s="21" t="str">
        <f t="shared" si="20"/>
        <v>mazowieckie</v>
      </c>
      <c r="T7" s="21" t="str">
        <f t="shared" si="21"/>
        <v>warszawski</v>
      </c>
      <c r="U7" s="21" t="str">
        <f t="shared" si="22"/>
        <v>Mokotów</v>
      </c>
      <c r="V7" s="21" t="str">
        <f t="shared" si="23"/>
        <v>Warszawa</v>
      </c>
      <c r="W7" s="21" t="str">
        <f t="shared" si="24"/>
        <v>ul. Bartycka</v>
      </c>
      <c r="X7" s="22">
        <f t="shared" si="25"/>
        <v>85</v>
      </c>
      <c r="Y7" s="21" t="str">
        <f t="shared" si="26"/>
        <v>U1</v>
      </c>
      <c r="Z7" s="21" t="str">
        <f t="shared" si="27"/>
        <v>00-716</v>
      </c>
      <c r="AA7" s="12" t="str">
        <f t="shared" si="28"/>
        <v>X</v>
      </c>
      <c r="AB7" s="21" t="str">
        <f t="shared" si="29"/>
        <v>Osobisty; Telefon; Email</v>
      </c>
      <c r="AC7" s="21" t="str">
        <f t="shared" si="30"/>
        <v>mazowieckie</v>
      </c>
      <c r="AD7" s="21" t="str">
        <f t="shared" si="31"/>
        <v>warszawski</v>
      </c>
      <c r="AE7" s="12" t="str">
        <f t="shared" si="32"/>
        <v>Mokotów</v>
      </c>
      <c r="AF7" s="12" t="str">
        <f t="shared" si="33"/>
        <v>Warszawa</v>
      </c>
      <c r="AG7" s="12" t="str">
        <f t="shared" si="34"/>
        <v>ul. Srebrnych Świerków</v>
      </c>
      <c r="AH7" s="14" t="s">
        <v>79</v>
      </c>
      <c r="AI7" s="12" t="str">
        <f t="shared" si="34"/>
        <v>02-757</v>
      </c>
      <c r="AJ7" s="12" t="s">
        <v>69</v>
      </c>
      <c r="AK7" s="14" t="str">
        <f>+'[1]Cennik ofertowy'!B30</f>
        <v>SŚ_6A_M02</v>
      </c>
      <c r="AL7" s="9">
        <f>+'[1]Cennik ofertowy'!H30</f>
        <v>28080</v>
      </c>
      <c r="AM7" s="19">
        <f t="shared" si="35"/>
        <v>45925</v>
      </c>
      <c r="AN7" s="9">
        <f>+'[1]Cennik ofertowy'!I30</f>
        <v>3676233.5999999996</v>
      </c>
      <c r="AO7" s="19">
        <f t="shared" si="36"/>
        <v>45925</v>
      </c>
      <c r="AP7" s="9">
        <f t="shared" si="37"/>
        <v>3676233.5999999996</v>
      </c>
      <c r="AQ7" s="10"/>
      <c r="AR7" s="15"/>
      <c r="AS7" s="15"/>
      <c r="AT7" s="9"/>
      <c r="AU7" s="15"/>
      <c r="AV7" s="15"/>
      <c r="AW7" s="10"/>
      <c r="AX7" s="9"/>
      <c r="AY7" s="19">
        <f t="shared" si="0"/>
        <v>45925</v>
      </c>
      <c r="AZ7" s="24" t="str">
        <f t="shared" si="38"/>
        <v>Z lokalem związane jest prawo do ułamkowej części nieruchomości wspólnej stanowiącej części wspólne budynku i działki gruntu na których zbudowany zostanie budynek</v>
      </c>
      <c r="BA7" s="21" t="str">
        <f t="shared" si="39"/>
        <v>-</v>
      </c>
      <c r="BB7" s="23">
        <f t="shared" si="40"/>
        <v>45925</v>
      </c>
      <c r="BC7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" s="21" t="str">
        <f t="shared" si="42"/>
        <v>-</v>
      </c>
      <c r="BE7" s="23">
        <f t="shared" si="43"/>
        <v>45925</v>
      </c>
      <c r="BF7" s="12" t="str">
        <f t="shared" si="44"/>
        <v>https://cristalpark.eu/do-pobrania/</v>
      </c>
    </row>
    <row r="8" spans="1:58" s="8" customFormat="1" ht="20.05" customHeight="1">
      <c r="A8" s="26" t="str">
        <f t="shared" si="45"/>
        <v>APM CRISTAL PARK RESIDENCE III SPÓŁKA Z OGRANICZONĄ ODPOWIEDZIALNOŚCIĄ</v>
      </c>
      <c r="B8" s="17" t="str">
        <f t="shared" si="3"/>
        <v>SPÓŁKA Z OGRANICZONĄ ODPOWIEDZIALNOŚCIĄ</v>
      </c>
      <c r="C8" s="14" t="str">
        <f t="shared" si="4"/>
        <v>0000783392</v>
      </c>
      <c r="D8" s="21" t="str">
        <f t="shared" si="5"/>
        <v>Spółka zarejestrowana w KRS</v>
      </c>
      <c r="E8" s="14">
        <f t="shared" si="6"/>
        <v>5213753140</v>
      </c>
      <c r="F8" s="14">
        <f t="shared" si="7"/>
        <v>365721478</v>
      </c>
      <c r="G8" s="21" t="str">
        <f t="shared" si="8"/>
        <v>48 22-847-91-86</v>
      </c>
      <c r="H8" s="21" t="str">
        <f t="shared" si="9"/>
        <v>sprzedaz@apm-development.pl</v>
      </c>
      <c r="I8" s="21" t="str">
        <f t="shared" si="10"/>
        <v>X</v>
      </c>
      <c r="J8" s="12" t="str">
        <f t="shared" si="11"/>
        <v>https://cristalpark.eu</v>
      </c>
      <c r="K8" s="21" t="str">
        <f t="shared" si="12"/>
        <v>mazowieckie</v>
      </c>
      <c r="L8" s="21" t="str">
        <f t="shared" si="13"/>
        <v>warszawski</v>
      </c>
      <c r="M8" s="21" t="str">
        <f t="shared" si="14"/>
        <v>Mokotów</v>
      </c>
      <c r="N8" s="21" t="str">
        <f t="shared" si="15"/>
        <v>Warszawa</v>
      </c>
      <c r="O8" s="21" t="str">
        <f t="shared" si="16"/>
        <v>ul. Bartycka</v>
      </c>
      <c r="P8" s="22">
        <f t="shared" si="17"/>
        <v>85</v>
      </c>
      <c r="Q8" s="21" t="str">
        <f t="shared" si="18"/>
        <v>U1</v>
      </c>
      <c r="R8" s="21" t="str">
        <f t="shared" si="19"/>
        <v>00-716</v>
      </c>
      <c r="S8" s="21" t="str">
        <f t="shared" si="20"/>
        <v>mazowieckie</v>
      </c>
      <c r="T8" s="21" t="str">
        <f t="shared" si="21"/>
        <v>warszawski</v>
      </c>
      <c r="U8" s="21" t="str">
        <f t="shared" si="22"/>
        <v>Mokotów</v>
      </c>
      <c r="V8" s="21" t="str">
        <f t="shared" si="23"/>
        <v>Warszawa</v>
      </c>
      <c r="W8" s="21" t="str">
        <f t="shared" si="24"/>
        <v>ul. Bartycka</v>
      </c>
      <c r="X8" s="22">
        <f t="shared" si="25"/>
        <v>85</v>
      </c>
      <c r="Y8" s="21" t="str">
        <f t="shared" si="26"/>
        <v>U1</v>
      </c>
      <c r="Z8" s="21" t="str">
        <f t="shared" si="27"/>
        <v>00-716</v>
      </c>
      <c r="AA8" s="12" t="str">
        <f t="shared" si="28"/>
        <v>X</v>
      </c>
      <c r="AB8" s="21" t="str">
        <f t="shared" si="29"/>
        <v>Osobisty; Telefon; Email</v>
      </c>
      <c r="AC8" s="21" t="str">
        <f t="shared" si="30"/>
        <v>mazowieckie</v>
      </c>
      <c r="AD8" s="21" t="str">
        <f t="shared" si="31"/>
        <v>warszawski</v>
      </c>
      <c r="AE8" s="12" t="str">
        <f t="shared" si="32"/>
        <v>Mokotów</v>
      </c>
      <c r="AF8" s="12" t="str">
        <f t="shared" si="33"/>
        <v>Warszawa</v>
      </c>
      <c r="AG8" s="12" t="str">
        <f t="shared" si="34"/>
        <v>ul. Srebrnych Świerków</v>
      </c>
      <c r="AH8" s="14" t="s">
        <v>80</v>
      </c>
      <c r="AI8" s="12" t="str">
        <f t="shared" si="34"/>
        <v>02-757</v>
      </c>
      <c r="AJ8" s="12" t="s">
        <v>69</v>
      </c>
      <c r="AK8" s="14" t="str">
        <f>+'[1]Cennik ofertowy'!B31</f>
        <v>SŚ_4A_M02</v>
      </c>
      <c r="AL8" s="9">
        <f>+'[1]Cennik ofertowy'!H31</f>
        <v>28080</v>
      </c>
      <c r="AM8" s="19">
        <f t="shared" si="35"/>
        <v>45925</v>
      </c>
      <c r="AN8" s="9">
        <f>+'[1]Cennik ofertowy'!I31</f>
        <v>3688869.6</v>
      </c>
      <c r="AO8" s="19">
        <f t="shared" si="36"/>
        <v>45925</v>
      </c>
      <c r="AP8" s="9">
        <f t="shared" si="37"/>
        <v>3688869.6</v>
      </c>
      <c r="AQ8" s="10"/>
      <c r="AR8" s="15"/>
      <c r="AS8" s="15"/>
      <c r="AT8" s="9"/>
      <c r="AU8" s="15"/>
      <c r="AV8" s="15"/>
      <c r="AW8" s="10"/>
      <c r="AX8" s="9"/>
      <c r="AY8" s="19">
        <f t="shared" si="0"/>
        <v>45925</v>
      </c>
      <c r="AZ8" s="24" t="str">
        <f t="shared" si="38"/>
        <v>Z lokalem związane jest prawo do ułamkowej części nieruchomości wspólnej stanowiącej części wspólne budynku i działki gruntu na których zbudowany zostanie budynek</v>
      </c>
      <c r="BA8" s="21" t="str">
        <f t="shared" si="39"/>
        <v>-</v>
      </c>
      <c r="BB8" s="23">
        <f t="shared" si="40"/>
        <v>45925</v>
      </c>
      <c r="BC8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" s="21" t="str">
        <f t="shared" si="42"/>
        <v>-</v>
      </c>
      <c r="BE8" s="23">
        <f t="shared" si="43"/>
        <v>45925</v>
      </c>
      <c r="BF8" s="12" t="str">
        <f t="shared" si="44"/>
        <v>https://cristalpark.eu/do-pobrania/</v>
      </c>
    </row>
    <row r="9" spans="1:58" s="8" customFormat="1" ht="20.05" customHeight="1">
      <c r="A9" s="27" t="str">
        <f t="shared" si="45"/>
        <v>APM CRISTAL PARK RESIDENCE III SPÓŁKA Z OGRANICZONĄ ODPOWIEDZIALNOŚCIĄ</v>
      </c>
      <c r="B9" s="17" t="str">
        <f t="shared" si="3"/>
        <v>SPÓŁKA Z OGRANICZONĄ ODPOWIEDZIALNOŚCIĄ</v>
      </c>
      <c r="C9" s="14" t="str">
        <f t="shared" si="4"/>
        <v>0000783392</v>
      </c>
      <c r="D9" s="21" t="str">
        <f t="shared" si="5"/>
        <v>Spółka zarejestrowana w KRS</v>
      </c>
      <c r="E9" s="14">
        <f t="shared" si="6"/>
        <v>5213753140</v>
      </c>
      <c r="F9" s="14">
        <f t="shared" si="7"/>
        <v>365721478</v>
      </c>
      <c r="G9" s="21" t="str">
        <f t="shared" si="8"/>
        <v>48 22-847-91-86</v>
      </c>
      <c r="H9" s="21" t="str">
        <f t="shared" si="9"/>
        <v>sprzedaz@apm-development.pl</v>
      </c>
      <c r="I9" s="21" t="str">
        <f t="shared" si="10"/>
        <v>X</v>
      </c>
      <c r="J9" s="12" t="str">
        <f t="shared" si="11"/>
        <v>https://cristalpark.eu</v>
      </c>
      <c r="K9" s="21" t="str">
        <f t="shared" si="12"/>
        <v>mazowieckie</v>
      </c>
      <c r="L9" s="21" t="str">
        <f t="shared" si="13"/>
        <v>warszawski</v>
      </c>
      <c r="M9" s="21" t="str">
        <f t="shared" si="14"/>
        <v>Mokotów</v>
      </c>
      <c r="N9" s="21" t="str">
        <f t="shared" si="15"/>
        <v>Warszawa</v>
      </c>
      <c r="O9" s="21" t="str">
        <f t="shared" si="16"/>
        <v>ul. Bartycka</v>
      </c>
      <c r="P9" s="22">
        <f t="shared" si="17"/>
        <v>85</v>
      </c>
      <c r="Q9" s="21" t="str">
        <f t="shared" si="18"/>
        <v>U1</v>
      </c>
      <c r="R9" s="21" t="str">
        <f t="shared" si="19"/>
        <v>00-716</v>
      </c>
      <c r="S9" s="21" t="str">
        <f t="shared" si="20"/>
        <v>mazowieckie</v>
      </c>
      <c r="T9" s="21" t="str">
        <f t="shared" si="21"/>
        <v>warszawski</v>
      </c>
      <c r="U9" s="21" t="str">
        <f t="shared" si="22"/>
        <v>Mokotów</v>
      </c>
      <c r="V9" s="21" t="str">
        <f t="shared" si="23"/>
        <v>Warszawa</v>
      </c>
      <c r="W9" s="21" t="str">
        <f t="shared" si="24"/>
        <v>ul. Bartycka</v>
      </c>
      <c r="X9" s="22">
        <f t="shared" si="25"/>
        <v>85</v>
      </c>
      <c r="Y9" s="21" t="str">
        <f t="shared" si="26"/>
        <v>U1</v>
      </c>
      <c r="Z9" s="21" t="str">
        <f t="shared" si="27"/>
        <v>00-716</v>
      </c>
      <c r="AA9" s="12" t="str">
        <f t="shared" si="28"/>
        <v>X</v>
      </c>
      <c r="AB9" s="21" t="str">
        <f t="shared" si="29"/>
        <v>Osobisty; Telefon; Email</v>
      </c>
      <c r="AC9" s="21" t="str">
        <f t="shared" si="30"/>
        <v>mazowieckie</v>
      </c>
      <c r="AD9" s="21" t="str">
        <f t="shared" si="31"/>
        <v>warszawski</v>
      </c>
      <c r="AE9" s="12" t="str">
        <f t="shared" si="32"/>
        <v>Mokotów</v>
      </c>
      <c r="AF9" s="12" t="str">
        <f t="shared" si="33"/>
        <v>Warszawa</v>
      </c>
      <c r="AG9" s="12" t="str">
        <f t="shared" si="34"/>
        <v>ul. Srebrnych Świerków</v>
      </c>
      <c r="AH9" s="14" t="s">
        <v>78</v>
      </c>
      <c r="AI9" s="12" t="str">
        <f t="shared" si="34"/>
        <v>02-757</v>
      </c>
      <c r="AJ9" s="25" t="s">
        <v>72</v>
      </c>
      <c r="AK9" s="12" t="str">
        <f>+[1]Garaże!C8</f>
        <v>SŚ_8A_1</v>
      </c>
      <c r="AL9" s="9"/>
      <c r="AM9" s="19"/>
      <c r="AN9" s="9"/>
      <c r="AO9" s="12"/>
      <c r="AP9" s="9"/>
      <c r="AQ9" s="10"/>
      <c r="AR9" s="12" t="str">
        <f>+AJ9</f>
        <v>Miejsce postojowe</v>
      </c>
      <c r="AS9" s="12" t="str">
        <f>+AK9</f>
        <v>SŚ_8A_1</v>
      </c>
      <c r="AT9" s="9">
        <f>+[1]Garaże!G8</f>
        <v>92500</v>
      </c>
      <c r="AU9" s="19">
        <f t="shared" ref="AU9:AU24" si="46">+$B$1</f>
        <v>45925</v>
      </c>
      <c r="AV9" s="15"/>
      <c r="AW9" s="10"/>
      <c r="AX9" s="9"/>
      <c r="AY9" s="19">
        <f t="shared" si="0"/>
        <v>45925</v>
      </c>
      <c r="AZ9" s="24" t="str">
        <f t="shared" si="38"/>
        <v>Z lokalem związane jest prawo do ułamkowej części nieruchomości wspólnej stanowiącej części wspólne budynku i działki gruntu na których zbudowany zostanie budynek</v>
      </c>
      <c r="BA9" s="21" t="str">
        <f t="shared" si="39"/>
        <v>-</v>
      </c>
      <c r="BB9" s="23">
        <f t="shared" si="40"/>
        <v>45925</v>
      </c>
      <c r="BC9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" s="21" t="str">
        <f t="shared" si="42"/>
        <v>-</v>
      </c>
      <c r="BE9" s="23">
        <f t="shared" si="43"/>
        <v>45925</v>
      </c>
      <c r="BF9" s="12" t="str">
        <f t="shared" si="44"/>
        <v>https://cristalpark.eu/do-pobrania/</v>
      </c>
    </row>
    <row r="10" spans="1:58" s="8" customFormat="1" ht="20.05" customHeight="1">
      <c r="A10" s="27" t="str">
        <f t="shared" si="45"/>
        <v>APM CRISTAL PARK RESIDENCE III SPÓŁKA Z OGRANICZONĄ ODPOWIEDZIALNOŚCIĄ</v>
      </c>
      <c r="B10" s="17" t="str">
        <f t="shared" si="3"/>
        <v>SPÓŁKA Z OGRANICZONĄ ODPOWIEDZIALNOŚCIĄ</v>
      </c>
      <c r="C10" s="14" t="str">
        <f t="shared" si="4"/>
        <v>0000783392</v>
      </c>
      <c r="D10" s="21" t="str">
        <f t="shared" si="5"/>
        <v>Spółka zarejestrowana w KRS</v>
      </c>
      <c r="E10" s="14">
        <f t="shared" si="6"/>
        <v>5213753140</v>
      </c>
      <c r="F10" s="14">
        <f t="shared" si="7"/>
        <v>365721478</v>
      </c>
      <c r="G10" s="21" t="str">
        <f t="shared" si="8"/>
        <v>48 22-847-91-86</v>
      </c>
      <c r="H10" s="21" t="str">
        <f t="shared" si="9"/>
        <v>sprzedaz@apm-development.pl</v>
      </c>
      <c r="I10" s="21" t="str">
        <f t="shared" si="10"/>
        <v>X</v>
      </c>
      <c r="J10" s="12" t="str">
        <f t="shared" si="11"/>
        <v>https://cristalpark.eu</v>
      </c>
      <c r="K10" s="21" t="str">
        <f t="shared" si="12"/>
        <v>mazowieckie</v>
      </c>
      <c r="L10" s="21" t="str">
        <f t="shared" si="13"/>
        <v>warszawski</v>
      </c>
      <c r="M10" s="21" t="str">
        <f t="shared" si="14"/>
        <v>Mokotów</v>
      </c>
      <c r="N10" s="21" t="str">
        <f t="shared" si="15"/>
        <v>Warszawa</v>
      </c>
      <c r="O10" s="21" t="str">
        <f t="shared" si="16"/>
        <v>ul. Bartycka</v>
      </c>
      <c r="P10" s="22">
        <f t="shared" si="17"/>
        <v>85</v>
      </c>
      <c r="Q10" s="21" t="str">
        <f t="shared" si="18"/>
        <v>U1</v>
      </c>
      <c r="R10" s="21" t="str">
        <f t="shared" si="19"/>
        <v>00-716</v>
      </c>
      <c r="S10" s="21" t="str">
        <f t="shared" si="20"/>
        <v>mazowieckie</v>
      </c>
      <c r="T10" s="21" t="str">
        <f t="shared" si="21"/>
        <v>warszawski</v>
      </c>
      <c r="U10" s="21" t="str">
        <f t="shared" si="22"/>
        <v>Mokotów</v>
      </c>
      <c r="V10" s="21" t="str">
        <f t="shared" si="23"/>
        <v>Warszawa</v>
      </c>
      <c r="W10" s="21" t="str">
        <f t="shared" si="24"/>
        <v>ul. Bartycka</v>
      </c>
      <c r="X10" s="22">
        <f t="shared" si="25"/>
        <v>85</v>
      </c>
      <c r="Y10" s="21" t="str">
        <f t="shared" si="26"/>
        <v>U1</v>
      </c>
      <c r="Z10" s="21" t="str">
        <f t="shared" si="27"/>
        <v>00-716</v>
      </c>
      <c r="AA10" s="12" t="str">
        <f t="shared" si="28"/>
        <v>X</v>
      </c>
      <c r="AB10" s="21" t="str">
        <f t="shared" si="29"/>
        <v>Osobisty; Telefon; Email</v>
      </c>
      <c r="AC10" s="21" t="str">
        <f t="shared" si="30"/>
        <v>mazowieckie</v>
      </c>
      <c r="AD10" s="21" t="str">
        <f t="shared" si="31"/>
        <v>warszawski</v>
      </c>
      <c r="AE10" s="12" t="str">
        <f t="shared" si="32"/>
        <v>Mokotów</v>
      </c>
      <c r="AF10" s="12" t="str">
        <f t="shared" si="33"/>
        <v>Warszawa</v>
      </c>
      <c r="AG10" s="12" t="str">
        <f t="shared" si="34"/>
        <v>ul. Srebrnych Świerków</v>
      </c>
      <c r="AH10" s="14" t="s">
        <v>78</v>
      </c>
      <c r="AI10" s="12" t="str">
        <f t="shared" si="34"/>
        <v>02-757</v>
      </c>
      <c r="AJ10" s="25" t="s">
        <v>72</v>
      </c>
      <c r="AK10" s="12" t="str">
        <f>+[1]Garaże!C9</f>
        <v>SŚ_8A_2</v>
      </c>
      <c r="AL10" s="9"/>
      <c r="AM10" s="19"/>
      <c r="AN10" s="9"/>
      <c r="AO10" s="12"/>
      <c r="AP10" s="9"/>
      <c r="AQ10" s="10"/>
      <c r="AR10" s="12" t="str">
        <f t="shared" ref="AR10:AR23" si="47">+AJ10</f>
        <v>Miejsce postojowe</v>
      </c>
      <c r="AS10" s="12" t="str">
        <f t="shared" ref="AS10:AS23" si="48">+AK10</f>
        <v>SŚ_8A_2</v>
      </c>
      <c r="AT10" s="9">
        <f>+[1]Garaże!G9</f>
        <v>92500</v>
      </c>
      <c r="AU10" s="19">
        <f t="shared" si="46"/>
        <v>45925</v>
      </c>
      <c r="AV10" s="15"/>
      <c r="AW10" s="10"/>
      <c r="AX10" s="9"/>
      <c r="AY10" s="19">
        <f t="shared" si="0"/>
        <v>45925</v>
      </c>
      <c r="AZ10" s="24" t="str">
        <f t="shared" si="38"/>
        <v>Z lokalem związane jest prawo do ułamkowej części nieruchomości wspólnej stanowiącej części wspólne budynku i działki gruntu na których zbudowany zostanie budynek</v>
      </c>
      <c r="BA10" s="21" t="str">
        <f t="shared" si="39"/>
        <v>-</v>
      </c>
      <c r="BB10" s="23">
        <f t="shared" si="40"/>
        <v>45925</v>
      </c>
      <c r="BC10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" s="21" t="str">
        <f t="shared" si="42"/>
        <v>-</v>
      </c>
      <c r="BE10" s="23">
        <f t="shared" si="43"/>
        <v>45925</v>
      </c>
      <c r="BF10" s="12" t="str">
        <f t="shared" si="44"/>
        <v>https://cristalpark.eu/do-pobrania/</v>
      </c>
    </row>
    <row r="11" spans="1:58" s="8" customFormat="1" ht="20.05" customHeight="1">
      <c r="A11" s="27" t="str">
        <f t="shared" si="45"/>
        <v>APM CRISTAL PARK RESIDENCE III SPÓŁKA Z OGRANICZONĄ ODPOWIEDZIALNOŚCIĄ</v>
      </c>
      <c r="B11" s="17" t="str">
        <f t="shared" si="3"/>
        <v>SPÓŁKA Z OGRANICZONĄ ODPOWIEDZIALNOŚCIĄ</v>
      </c>
      <c r="C11" s="14" t="str">
        <f t="shared" si="4"/>
        <v>0000783392</v>
      </c>
      <c r="D11" s="21" t="str">
        <f t="shared" si="5"/>
        <v>Spółka zarejestrowana w KRS</v>
      </c>
      <c r="E11" s="14">
        <f t="shared" si="6"/>
        <v>5213753140</v>
      </c>
      <c r="F11" s="14">
        <f t="shared" si="7"/>
        <v>365721478</v>
      </c>
      <c r="G11" s="21" t="str">
        <f t="shared" si="8"/>
        <v>48 22-847-91-86</v>
      </c>
      <c r="H11" s="21" t="str">
        <f t="shared" si="9"/>
        <v>sprzedaz@apm-development.pl</v>
      </c>
      <c r="I11" s="21" t="str">
        <f t="shared" si="10"/>
        <v>X</v>
      </c>
      <c r="J11" s="12" t="str">
        <f t="shared" si="11"/>
        <v>https://cristalpark.eu</v>
      </c>
      <c r="K11" s="21" t="str">
        <f t="shared" si="12"/>
        <v>mazowieckie</v>
      </c>
      <c r="L11" s="21" t="str">
        <f t="shared" si="13"/>
        <v>warszawski</v>
      </c>
      <c r="M11" s="21" t="str">
        <f t="shared" si="14"/>
        <v>Mokotów</v>
      </c>
      <c r="N11" s="21" t="str">
        <f t="shared" si="15"/>
        <v>Warszawa</v>
      </c>
      <c r="O11" s="21" t="str">
        <f t="shared" si="16"/>
        <v>ul. Bartycka</v>
      </c>
      <c r="P11" s="22">
        <f t="shared" si="17"/>
        <v>85</v>
      </c>
      <c r="Q11" s="21" t="str">
        <f t="shared" si="18"/>
        <v>U1</v>
      </c>
      <c r="R11" s="21" t="str">
        <f t="shared" si="19"/>
        <v>00-716</v>
      </c>
      <c r="S11" s="21" t="str">
        <f t="shared" si="20"/>
        <v>mazowieckie</v>
      </c>
      <c r="T11" s="21" t="str">
        <f t="shared" si="21"/>
        <v>warszawski</v>
      </c>
      <c r="U11" s="21" t="str">
        <f t="shared" si="22"/>
        <v>Mokotów</v>
      </c>
      <c r="V11" s="21" t="str">
        <f t="shared" si="23"/>
        <v>Warszawa</v>
      </c>
      <c r="W11" s="21" t="str">
        <f t="shared" si="24"/>
        <v>ul. Bartycka</v>
      </c>
      <c r="X11" s="22">
        <f t="shared" si="25"/>
        <v>85</v>
      </c>
      <c r="Y11" s="21" t="str">
        <f t="shared" si="26"/>
        <v>U1</v>
      </c>
      <c r="Z11" s="21" t="str">
        <f t="shared" si="27"/>
        <v>00-716</v>
      </c>
      <c r="AA11" s="12" t="str">
        <f t="shared" si="28"/>
        <v>X</v>
      </c>
      <c r="AB11" s="21" t="str">
        <f t="shared" si="29"/>
        <v>Osobisty; Telefon; Email</v>
      </c>
      <c r="AC11" s="21" t="str">
        <f t="shared" si="30"/>
        <v>mazowieckie</v>
      </c>
      <c r="AD11" s="21" t="str">
        <f t="shared" si="31"/>
        <v>warszawski</v>
      </c>
      <c r="AE11" s="12" t="str">
        <f t="shared" si="32"/>
        <v>Mokotów</v>
      </c>
      <c r="AF11" s="12" t="str">
        <f t="shared" si="33"/>
        <v>Warszawa</v>
      </c>
      <c r="AG11" s="12" t="str">
        <f t="shared" si="34"/>
        <v>ul. Srebrnych Świerków</v>
      </c>
      <c r="AH11" s="14" t="s">
        <v>78</v>
      </c>
      <c r="AI11" s="12" t="str">
        <f t="shared" si="34"/>
        <v>02-757</v>
      </c>
      <c r="AJ11" s="25" t="s">
        <v>72</v>
      </c>
      <c r="AK11" s="12" t="str">
        <f>+[1]Garaże!C10</f>
        <v>SŚ_8A_3</v>
      </c>
      <c r="AL11" s="9"/>
      <c r="AM11" s="19"/>
      <c r="AN11" s="9"/>
      <c r="AO11" s="12"/>
      <c r="AP11" s="9"/>
      <c r="AQ11" s="10"/>
      <c r="AR11" s="12" t="str">
        <f t="shared" si="47"/>
        <v>Miejsce postojowe</v>
      </c>
      <c r="AS11" s="12" t="str">
        <f t="shared" si="48"/>
        <v>SŚ_8A_3</v>
      </c>
      <c r="AT11" s="9">
        <f>+[1]Garaże!G10</f>
        <v>92500</v>
      </c>
      <c r="AU11" s="19">
        <f t="shared" si="46"/>
        <v>45925</v>
      </c>
      <c r="AV11" s="15"/>
      <c r="AW11" s="10"/>
      <c r="AX11" s="9"/>
      <c r="AY11" s="19">
        <f t="shared" si="0"/>
        <v>45925</v>
      </c>
      <c r="AZ11" s="24" t="str">
        <f t="shared" si="38"/>
        <v>Z lokalem związane jest prawo do ułamkowej części nieruchomości wspólnej stanowiącej części wspólne budynku i działki gruntu na których zbudowany zostanie budynek</v>
      </c>
      <c r="BA11" s="21" t="str">
        <f t="shared" si="39"/>
        <v>-</v>
      </c>
      <c r="BB11" s="23">
        <f t="shared" si="40"/>
        <v>45925</v>
      </c>
      <c r="BC11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" s="21" t="str">
        <f t="shared" si="42"/>
        <v>-</v>
      </c>
      <c r="BE11" s="23">
        <f t="shared" si="43"/>
        <v>45925</v>
      </c>
      <c r="BF11" s="12" t="str">
        <f t="shared" si="44"/>
        <v>https://cristalpark.eu/do-pobrania/</v>
      </c>
    </row>
    <row r="12" spans="1:58" s="8" customFormat="1" ht="20.05" customHeight="1">
      <c r="A12" s="27" t="str">
        <f t="shared" si="45"/>
        <v>APM CRISTAL PARK RESIDENCE III SPÓŁKA Z OGRANICZONĄ ODPOWIEDZIALNOŚCIĄ</v>
      </c>
      <c r="B12" s="17" t="str">
        <f t="shared" si="3"/>
        <v>SPÓŁKA Z OGRANICZONĄ ODPOWIEDZIALNOŚCIĄ</v>
      </c>
      <c r="C12" s="14" t="str">
        <f t="shared" si="4"/>
        <v>0000783392</v>
      </c>
      <c r="D12" s="21" t="str">
        <f t="shared" si="5"/>
        <v>Spółka zarejestrowana w KRS</v>
      </c>
      <c r="E12" s="14">
        <f t="shared" si="6"/>
        <v>5213753140</v>
      </c>
      <c r="F12" s="14">
        <f t="shared" si="7"/>
        <v>365721478</v>
      </c>
      <c r="G12" s="21" t="str">
        <f t="shared" si="8"/>
        <v>48 22-847-91-86</v>
      </c>
      <c r="H12" s="21" t="str">
        <f t="shared" si="9"/>
        <v>sprzedaz@apm-development.pl</v>
      </c>
      <c r="I12" s="21" t="str">
        <f t="shared" si="10"/>
        <v>X</v>
      </c>
      <c r="J12" s="12" t="str">
        <f t="shared" si="11"/>
        <v>https://cristalpark.eu</v>
      </c>
      <c r="K12" s="21" t="str">
        <f t="shared" si="12"/>
        <v>mazowieckie</v>
      </c>
      <c r="L12" s="21" t="str">
        <f t="shared" si="13"/>
        <v>warszawski</v>
      </c>
      <c r="M12" s="21" t="str">
        <f t="shared" si="14"/>
        <v>Mokotów</v>
      </c>
      <c r="N12" s="21" t="str">
        <f t="shared" si="15"/>
        <v>Warszawa</v>
      </c>
      <c r="O12" s="21" t="str">
        <f t="shared" si="16"/>
        <v>ul. Bartycka</v>
      </c>
      <c r="P12" s="22">
        <f t="shared" si="17"/>
        <v>85</v>
      </c>
      <c r="Q12" s="21" t="str">
        <f t="shared" si="18"/>
        <v>U1</v>
      </c>
      <c r="R12" s="21" t="str">
        <f t="shared" si="19"/>
        <v>00-716</v>
      </c>
      <c r="S12" s="21" t="str">
        <f t="shared" si="20"/>
        <v>mazowieckie</v>
      </c>
      <c r="T12" s="21" t="str">
        <f t="shared" si="21"/>
        <v>warszawski</v>
      </c>
      <c r="U12" s="21" t="str">
        <f t="shared" si="22"/>
        <v>Mokotów</v>
      </c>
      <c r="V12" s="21" t="str">
        <f t="shared" si="23"/>
        <v>Warszawa</v>
      </c>
      <c r="W12" s="21" t="str">
        <f t="shared" si="24"/>
        <v>ul. Bartycka</v>
      </c>
      <c r="X12" s="22">
        <f t="shared" si="25"/>
        <v>85</v>
      </c>
      <c r="Y12" s="21" t="str">
        <f t="shared" si="26"/>
        <v>U1</v>
      </c>
      <c r="Z12" s="21" t="str">
        <f t="shared" si="27"/>
        <v>00-716</v>
      </c>
      <c r="AA12" s="12" t="str">
        <f t="shared" si="28"/>
        <v>X</v>
      </c>
      <c r="AB12" s="21" t="str">
        <f t="shared" si="29"/>
        <v>Osobisty; Telefon; Email</v>
      </c>
      <c r="AC12" s="21" t="str">
        <f t="shared" si="30"/>
        <v>mazowieckie</v>
      </c>
      <c r="AD12" s="21" t="str">
        <f t="shared" si="31"/>
        <v>warszawski</v>
      </c>
      <c r="AE12" s="12" t="str">
        <f t="shared" si="32"/>
        <v>Mokotów</v>
      </c>
      <c r="AF12" s="12" t="str">
        <f t="shared" si="33"/>
        <v>Warszawa</v>
      </c>
      <c r="AG12" s="12" t="str">
        <f t="shared" si="34"/>
        <v>ul. Srebrnych Świerków</v>
      </c>
      <c r="AH12" s="14" t="s">
        <v>78</v>
      </c>
      <c r="AI12" s="12" t="str">
        <f t="shared" si="34"/>
        <v>02-757</v>
      </c>
      <c r="AJ12" s="25" t="s">
        <v>72</v>
      </c>
      <c r="AK12" s="12" t="str">
        <f>+[1]Garaże!C11</f>
        <v>SŚ_8A_4</v>
      </c>
      <c r="AL12" s="9"/>
      <c r="AM12" s="19"/>
      <c r="AN12" s="9"/>
      <c r="AO12" s="12"/>
      <c r="AP12" s="9"/>
      <c r="AQ12" s="10"/>
      <c r="AR12" s="12" t="str">
        <f t="shared" si="47"/>
        <v>Miejsce postojowe</v>
      </c>
      <c r="AS12" s="12" t="str">
        <f t="shared" si="48"/>
        <v>SŚ_8A_4</v>
      </c>
      <c r="AT12" s="9">
        <f>+[1]Garaże!G11</f>
        <v>92500</v>
      </c>
      <c r="AU12" s="19">
        <f t="shared" si="46"/>
        <v>45925</v>
      </c>
      <c r="AV12" s="15"/>
      <c r="AW12" s="10"/>
      <c r="AX12" s="9"/>
      <c r="AY12" s="19">
        <f t="shared" si="0"/>
        <v>45925</v>
      </c>
      <c r="AZ12" s="24" t="str">
        <f t="shared" si="38"/>
        <v>Z lokalem związane jest prawo do ułamkowej części nieruchomości wspólnej stanowiącej części wspólne budynku i działki gruntu na których zbudowany zostanie budynek</v>
      </c>
      <c r="BA12" s="21" t="str">
        <f t="shared" si="39"/>
        <v>-</v>
      </c>
      <c r="BB12" s="23">
        <f t="shared" si="40"/>
        <v>45925</v>
      </c>
      <c r="BC12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" s="21" t="str">
        <f t="shared" si="42"/>
        <v>-</v>
      </c>
      <c r="BE12" s="23">
        <f t="shared" si="43"/>
        <v>45925</v>
      </c>
      <c r="BF12" s="12" t="str">
        <f t="shared" si="44"/>
        <v>https://cristalpark.eu/do-pobrania/</v>
      </c>
    </row>
    <row r="13" spans="1:58" s="8" customFormat="1" ht="20.05" customHeight="1">
      <c r="A13" s="27" t="str">
        <f t="shared" si="45"/>
        <v>APM CRISTAL PARK RESIDENCE III SPÓŁKA Z OGRANICZONĄ ODPOWIEDZIALNOŚCIĄ</v>
      </c>
      <c r="B13" s="17" t="str">
        <f t="shared" si="3"/>
        <v>SPÓŁKA Z OGRANICZONĄ ODPOWIEDZIALNOŚCIĄ</v>
      </c>
      <c r="C13" s="14" t="str">
        <f t="shared" si="4"/>
        <v>0000783392</v>
      </c>
      <c r="D13" s="21" t="str">
        <f t="shared" si="5"/>
        <v>Spółka zarejestrowana w KRS</v>
      </c>
      <c r="E13" s="14">
        <f t="shared" si="6"/>
        <v>5213753140</v>
      </c>
      <c r="F13" s="14">
        <f t="shared" si="7"/>
        <v>365721478</v>
      </c>
      <c r="G13" s="21" t="str">
        <f t="shared" si="8"/>
        <v>48 22-847-91-86</v>
      </c>
      <c r="H13" s="21" t="str">
        <f t="shared" si="9"/>
        <v>sprzedaz@apm-development.pl</v>
      </c>
      <c r="I13" s="21" t="str">
        <f t="shared" si="10"/>
        <v>X</v>
      </c>
      <c r="J13" s="12" t="str">
        <f t="shared" si="11"/>
        <v>https://cristalpark.eu</v>
      </c>
      <c r="K13" s="21" t="str">
        <f t="shared" si="12"/>
        <v>mazowieckie</v>
      </c>
      <c r="L13" s="21" t="str">
        <f t="shared" si="13"/>
        <v>warszawski</v>
      </c>
      <c r="M13" s="21" t="str">
        <f t="shared" si="14"/>
        <v>Mokotów</v>
      </c>
      <c r="N13" s="21" t="str">
        <f t="shared" si="15"/>
        <v>Warszawa</v>
      </c>
      <c r="O13" s="21" t="str">
        <f t="shared" si="16"/>
        <v>ul. Bartycka</v>
      </c>
      <c r="P13" s="22">
        <f t="shared" si="17"/>
        <v>85</v>
      </c>
      <c r="Q13" s="21" t="str">
        <f t="shared" si="18"/>
        <v>U1</v>
      </c>
      <c r="R13" s="21" t="str">
        <f t="shared" si="19"/>
        <v>00-716</v>
      </c>
      <c r="S13" s="21" t="str">
        <f t="shared" si="20"/>
        <v>mazowieckie</v>
      </c>
      <c r="T13" s="21" t="str">
        <f t="shared" si="21"/>
        <v>warszawski</v>
      </c>
      <c r="U13" s="21" t="str">
        <f t="shared" si="22"/>
        <v>Mokotów</v>
      </c>
      <c r="V13" s="21" t="str">
        <f t="shared" si="23"/>
        <v>Warszawa</v>
      </c>
      <c r="W13" s="21" t="str">
        <f t="shared" si="24"/>
        <v>ul. Bartycka</v>
      </c>
      <c r="X13" s="22">
        <f t="shared" si="25"/>
        <v>85</v>
      </c>
      <c r="Y13" s="21" t="str">
        <f t="shared" si="26"/>
        <v>U1</v>
      </c>
      <c r="Z13" s="21" t="str">
        <f t="shared" si="27"/>
        <v>00-716</v>
      </c>
      <c r="AA13" s="12" t="str">
        <f t="shared" si="28"/>
        <v>X</v>
      </c>
      <c r="AB13" s="21" t="str">
        <f t="shared" si="29"/>
        <v>Osobisty; Telefon; Email</v>
      </c>
      <c r="AC13" s="21" t="str">
        <f t="shared" si="30"/>
        <v>mazowieckie</v>
      </c>
      <c r="AD13" s="21" t="str">
        <f t="shared" si="31"/>
        <v>warszawski</v>
      </c>
      <c r="AE13" s="12" t="str">
        <f t="shared" si="32"/>
        <v>Mokotów</v>
      </c>
      <c r="AF13" s="12" t="str">
        <f t="shared" si="33"/>
        <v>Warszawa</v>
      </c>
      <c r="AG13" s="12" t="str">
        <f t="shared" si="34"/>
        <v>ul. Srebrnych Świerków</v>
      </c>
      <c r="AH13" s="14" t="s">
        <v>78</v>
      </c>
      <c r="AI13" s="12" t="str">
        <f t="shared" si="34"/>
        <v>02-757</v>
      </c>
      <c r="AJ13" s="25" t="s">
        <v>72</v>
      </c>
      <c r="AK13" s="12" t="str">
        <f>+[1]Garaże!C12</f>
        <v>SŚ_8A_5</v>
      </c>
      <c r="AL13" s="9"/>
      <c r="AM13" s="19"/>
      <c r="AN13" s="9"/>
      <c r="AO13" s="12"/>
      <c r="AP13" s="9"/>
      <c r="AQ13" s="10"/>
      <c r="AR13" s="12" t="str">
        <f t="shared" si="47"/>
        <v>Miejsce postojowe</v>
      </c>
      <c r="AS13" s="12" t="str">
        <f t="shared" si="48"/>
        <v>SŚ_8A_5</v>
      </c>
      <c r="AT13" s="9">
        <f>+[1]Garaże!G12</f>
        <v>92500</v>
      </c>
      <c r="AU13" s="19">
        <f t="shared" si="46"/>
        <v>45925</v>
      </c>
      <c r="AV13" s="15"/>
      <c r="AW13" s="10"/>
      <c r="AX13" s="9"/>
      <c r="AY13" s="19">
        <f t="shared" si="0"/>
        <v>45925</v>
      </c>
      <c r="AZ13" s="24" t="str">
        <f t="shared" si="38"/>
        <v>Z lokalem związane jest prawo do ułamkowej części nieruchomości wspólnej stanowiącej części wspólne budynku i działki gruntu na których zbudowany zostanie budynek</v>
      </c>
      <c r="BA13" s="21" t="str">
        <f t="shared" si="39"/>
        <v>-</v>
      </c>
      <c r="BB13" s="23">
        <f t="shared" si="40"/>
        <v>45925</v>
      </c>
      <c r="BC13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" s="21" t="str">
        <f t="shared" si="42"/>
        <v>-</v>
      </c>
      <c r="BE13" s="23">
        <f t="shared" si="43"/>
        <v>45925</v>
      </c>
      <c r="BF13" s="12" t="str">
        <f t="shared" si="44"/>
        <v>https://cristalpark.eu/do-pobrania/</v>
      </c>
    </row>
    <row r="14" spans="1:58" s="8" customFormat="1" ht="20.05" customHeight="1">
      <c r="A14" s="27" t="str">
        <f t="shared" si="45"/>
        <v>APM CRISTAL PARK RESIDENCE III SPÓŁKA Z OGRANICZONĄ ODPOWIEDZIALNOŚCIĄ</v>
      </c>
      <c r="B14" s="17" t="str">
        <f t="shared" si="3"/>
        <v>SPÓŁKA Z OGRANICZONĄ ODPOWIEDZIALNOŚCIĄ</v>
      </c>
      <c r="C14" s="14" t="str">
        <f t="shared" si="4"/>
        <v>0000783392</v>
      </c>
      <c r="D14" s="21" t="str">
        <f t="shared" si="5"/>
        <v>Spółka zarejestrowana w KRS</v>
      </c>
      <c r="E14" s="14">
        <f t="shared" si="6"/>
        <v>5213753140</v>
      </c>
      <c r="F14" s="14">
        <f t="shared" si="7"/>
        <v>365721478</v>
      </c>
      <c r="G14" s="21" t="str">
        <f t="shared" si="8"/>
        <v>48 22-847-91-86</v>
      </c>
      <c r="H14" s="21" t="str">
        <f t="shared" si="9"/>
        <v>sprzedaz@apm-development.pl</v>
      </c>
      <c r="I14" s="21" t="str">
        <f t="shared" si="10"/>
        <v>X</v>
      </c>
      <c r="J14" s="12" t="str">
        <f t="shared" si="11"/>
        <v>https://cristalpark.eu</v>
      </c>
      <c r="K14" s="21" t="str">
        <f t="shared" si="12"/>
        <v>mazowieckie</v>
      </c>
      <c r="L14" s="21" t="str">
        <f t="shared" si="13"/>
        <v>warszawski</v>
      </c>
      <c r="M14" s="21" t="str">
        <f t="shared" si="14"/>
        <v>Mokotów</v>
      </c>
      <c r="N14" s="21" t="str">
        <f t="shared" si="15"/>
        <v>Warszawa</v>
      </c>
      <c r="O14" s="21" t="str">
        <f t="shared" si="16"/>
        <v>ul. Bartycka</v>
      </c>
      <c r="P14" s="22">
        <f t="shared" si="17"/>
        <v>85</v>
      </c>
      <c r="Q14" s="21" t="str">
        <f t="shared" si="18"/>
        <v>U1</v>
      </c>
      <c r="R14" s="21" t="str">
        <f t="shared" si="19"/>
        <v>00-716</v>
      </c>
      <c r="S14" s="21" t="str">
        <f t="shared" si="20"/>
        <v>mazowieckie</v>
      </c>
      <c r="T14" s="21" t="str">
        <f t="shared" si="21"/>
        <v>warszawski</v>
      </c>
      <c r="U14" s="21" t="str">
        <f t="shared" si="22"/>
        <v>Mokotów</v>
      </c>
      <c r="V14" s="21" t="str">
        <f t="shared" si="23"/>
        <v>Warszawa</v>
      </c>
      <c r="W14" s="21" t="str">
        <f t="shared" si="24"/>
        <v>ul. Bartycka</v>
      </c>
      <c r="X14" s="22">
        <f t="shared" si="25"/>
        <v>85</v>
      </c>
      <c r="Y14" s="21" t="str">
        <f t="shared" si="26"/>
        <v>U1</v>
      </c>
      <c r="Z14" s="21" t="str">
        <f t="shared" si="27"/>
        <v>00-716</v>
      </c>
      <c r="AA14" s="12" t="str">
        <f t="shared" si="28"/>
        <v>X</v>
      </c>
      <c r="AB14" s="21" t="str">
        <f t="shared" si="29"/>
        <v>Osobisty; Telefon; Email</v>
      </c>
      <c r="AC14" s="21" t="str">
        <f t="shared" si="30"/>
        <v>mazowieckie</v>
      </c>
      <c r="AD14" s="21" t="str">
        <f t="shared" si="31"/>
        <v>warszawski</v>
      </c>
      <c r="AE14" s="12" t="str">
        <f t="shared" si="32"/>
        <v>Mokotów</v>
      </c>
      <c r="AF14" s="12" t="str">
        <f t="shared" si="33"/>
        <v>Warszawa</v>
      </c>
      <c r="AG14" s="12" t="str">
        <f t="shared" si="34"/>
        <v>ul. Srebrnych Świerków</v>
      </c>
      <c r="AH14" s="14" t="s">
        <v>78</v>
      </c>
      <c r="AI14" s="12" t="str">
        <f t="shared" si="34"/>
        <v>02-757</v>
      </c>
      <c r="AJ14" s="25" t="s">
        <v>72</v>
      </c>
      <c r="AK14" s="12" t="str">
        <f>+[1]Garaże!C13</f>
        <v>SŚ_8A_6</v>
      </c>
      <c r="AL14" s="9"/>
      <c r="AM14" s="19"/>
      <c r="AN14" s="9"/>
      <c r="AO14" s="12"/>
      <c r="AP14" s="9"/>
      <c r="AQ14" s="10"/>
      <c r="AR14" s="12" t="str">
        <f t="shared" si="47"/>
        <v>Miejsce postojowe</v>
      </c>
      <c r="AS14" s="12" t="str">
        <f t="shared" si="48"/>
        <v>SŚ_8A_6</v>
      </c>
      <c r="AT14" s="9">
        <f>+[1]Garaże!G13</f>
        <v>92500</v>
      </c>
      <c r="AU14" s="19">
        <f t="shared" si="46"/>
        <v>45925</v>
      </c>
      <c r="AV14" s="15"/>
      <c r="AW14" s="10"/>
      <c r="AX14" s="9"/>
      <c r="AY14" s="19">
        <f t="shared" si="0"/>
        <v>45925</v>
      </c>
      <c r="AZ14" s="24" t="str">
        <f t="shared" si="38"/>
        <v>Z lokalem związane jest prawo do ułamkowej części nieruchomości wspólnej stanowiącej części wspólne budynku i działki gruntu na których zbudowany zostanie budynek</v>
      </c>
      <c r="BA14" s="21" t="str">
        <f t="shared" si="39"/>
        <v>-</v>
      </c>
      <c r="BB14" s="23">
        <f t="shared" si="40"/>
        <v>45925</v>
      </c>
      <c r="BC14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" s="21" t="str">
        <f t="shared" si="42"/>
        <v>-</v>
      </c>
      <c r="BE14" s="23">
        <f t="shared" si="43"/>
        <v>45925</v>
      </c>
      <c r="BF14" s="12" t="str">
        <f t="shared" si="44"/>
        <v>https://cristalpark.eu/do-pobrania/</v>
      </c>
    </row>
    <row r="15" spans="1:58" s="8" customFormat="1" ht="20.05" customHeight="1">
      <c r="A15" s="27" t="str">
        <f t="shared" si="45"/>
        <v>APM CRISTAL PARK RESIDENCE III SPÓŁKA Z OGRANICZONĄ ODPOWIEDZIALNOŚCIĄ</v>
      </c>
      <c r="B15" s="17" t="str">
        <f t="shared" si="3"/>
        <v>SPÓŁKA Z OGRANICZONĄ ODPOWIEDZIALNOŚCIĄ</v>
      </c>
      <c r="C15" s="14" t="str">
        <f t="shared" si="4"/>
        <v>0000783392</v>
      </c>
      <c r="D15" s="21" t="str">
        <f t="shared" si="5"/>
        <v>Spółka zarejestrowana w KRS</v>
      </c>
      <c r="E15" s="14">
        <f t="shared" si="6"/>
        <v>5213753140</v>
      </c>
      <c r="F15" s="14">
        <f t="shared" si="7"/>
        <v>365721478</v>
      </c>
      <c r="G15" s="21" t="str">
        <f t="shared" si="8"/>
        <v>48 22-847-91-86</v>
      </c>
      <c r="H15" s="21" t="str">
        <f t="shared" si="9"/>
        <v>sprzedaz@apm-development.pl</v>
      </c>
      <c r="I15" s="21" t="str">
        <f t="shared" si="10"/>
        <v>X</v>
      </c>
      <c r="J15" s="12" t="str">
        <f t="shared" si="11"/>
        <v>https://cristalpark.eu</v>
      </c>
      <c r="K15" s="21" t="str">
        <f t="shared" si="12"/>
        <v>mazowieckie</v>
      </c>
      <c r="L15" s="21" t="str">
        <f t="shared" si="13"/>
        <v>warszawski</v>
      </c>
      <c r="M15" s="21" t="str">
        <f t="shared" si="14"/>
        <v>Mokotów</v>
      </c>
      <c r="N15" s="21" t="str">
        <f t="shared" si="15"/>
        <v>Warszawa</v>
      </c>
      <c r="O15" s="21" t="str">
        <f t="shared" si="16"/>
        <v>ul. Bartycka</v>
      </c>
      <c r="P15" s="22">
        <f t="shared" si="17"/>
        <v>85</v>
      </c>
      <c r="Q15" s="21" t="str">
        <f t="shared" si="18"/>
        <v>U1</v>
      </c>
      <c r="R15" s="21" t="str">
        <f t="shared" si="19"/>
        <v>00-716</v>
      </c>
      <c r="S15" s="21" t="str">
        <f t="shared" si="20"/>
        <v>mazowieckie</v>
      </c>
      <c r="T15" s="21" t="str">
        <f t="shared" si="21"/>
        <v>warszawski</v>
      </c>
      <c r="U15" s="21" t="str">
        <f t="shared" si="22"/>
        <v>Mokotów</v>
      </c>
      <c r="V15" s="21" t="str">
        <f t="shared" si="23"/>
        <v>Warszawa</v>
      </c>
      <c r="W15" s="21" t="str">
        <f t="shared" si="24"/>
        <v>ul. Bartycka</v>
      </c>
      <c r="X15" s="22">
        <f t="shared" si="25"/>
        <v>85</v>
      </c>
      <c r="Y15" s="21" t="str">
        <f t="shared" si="26"/>
        <v>U1</v>
      </c>
      <c r="Z15" s="21" t="str">
        <f t="shared" si="27"/>
        <v>00-716</v>
      </c>
      <c r="AA15" s="12" t="str">
        <f t="shared" si="28"/>
        <v>X</v>
      </c>
      <c r="AB15" s="21" t="str">
        <f t="shared" si="29"/>
        <v>Osobisty; Telefon; Email</v>
      </c>
      <c r="AC15" s="21" t="str">
        <f t="shared" si="30"/>
        <v>mazowieckie</v>
      </c>
      <c r="AD15" s="21" t="str">
        <f t="shared" si="31"/>
        <v>warszawski</v>
      </c>
      <c r="AE15" s="12" t="str">
        <f t="shared" si="32"/>
        <v>Mokotów</v>
      </c>
      <c r="AF15" s="12" t="str">
        <f t="shared" si="33"/>
        <v>Warszawa</v>
      </c>
      <c r="AG15" s="12" t="str">
        <f t="shared" si="34"/>
        <v>ul. Srebrnych Świerków</v>
      </c>
      <c r="AH15" s="14" t="s">
        <v>79</v>
      </c>
      <c r="AI15" s="12" t="str">
        <f t="shared" si="34"/>
        <v>02-757</v>
      </c>
      <c r="AJ15" s="25" t="s">
        <v>72</v>
      </c>
      <c r="AK15" s="12" t="str">
        <f>+[1]Garaże!C14</f>
        <v>SŚ_6A_1</v>
      </c>
      <c r="AL15" s="9"/>
      <c r="AM15" s="19"/>
      <c r="AN15" s="9"/>
      <c r="AO15" s="12"/>
      <c r="AP15" s="9"/>
      <c r="AQ15" s="10"/>
      <c r="AR15" s="12" t="str">
        <f t="shared" si="47"/>
        <v>Miejsce postojowe</v>
      </c>
      <c r="AS15" s="12" t="str">
        <f t="shared" si="48"/>
        <v>SŚ_6A_1</v>
      </c>
      <c r="AT15" s="9">
        <f>+[1]Garaże!G14</f>
        <v>92500</v>
      </c>
      <c r="AU15" s="19">
        <f t="shared" si="46"/>
        <v>45925</v>
      </c>
      <c r="AV15" s="15"/>
      <c r="AW15" s="10"/>
      <c r="AX15" s="9"/>
      <c r="AY15" s="19">
        <f t="shared" si="0"/>
        <v>45925</v>
      </c>
      <c r="AZ15" s="24" t="str">
        <f t="shared" si="38"/>
        <v>Z lokalem związane jest prawo do ułamkowej części nieruchomości wspólnej stanowiącej części wspólne budynku i działki gruntu na których zbudowany zostanie budynek</v>
      </c>
      <c r="BA15" s="21" t="str">
        <f t="shared" si="39"/>
        <v>-</v>
      </c>
      <c r="BB15" s="23">
        <f t="shared" si="40"/>
        <v>45925</v>
      </c>
      <c r="BC15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" s="21" t="str">
        <f t="shared" si="42"/>
        <v>-</v>
      </c>
      <c r="BE15" s="23">
        <f t="shared" si="43"/>
        <v>45925</v>
      </c>
      <c r="BF15" s="12" t="str">
        <f t="shared" si="44"/>
        <v>https://cristalpark.eu/do-pobrania/</v>
      </c>
    </row>
    <row r="16" spans="1:58" s="8" customFormat="1" ht="20.05" customHeight="1">
      <c r="A16" s="27" t="str">
        <f t="shared" si="45"/>
        <v>APM CRISTAL PARK RESIDENCE III SPÓŁKA Z OGRANICZONĄ ODPOWIEDZIALNOŚCIĄ</v>
      </c>
      <c r="B16" s="17" t="str">
        <f t="shared" si="3"/>
        <v>SPÓŁKA Z OGRANICZONĄ ODPOWIEDZIALNOŚCIĄ</v>
      </c>
      <c r="C16" s="14" t="str">
        <f t="shared" si="4"/>
        <v>0000783392</v>
      </c>
      <c r="D16" s="21" t="str">
        <f t="shared" si="5"/>
        <v>Spółka zarejestrowana w KRS</v>
      </c>
      <c r="E16" s="14">
        <f t="shared" si="6"/>
        <v>5213753140</v>
      </c>
      <c r="F16" s="14">
        <f t="shared" si="7"/>
        <v>365721478</v>
      </c>
      <c r="G16" s="21" t="str">
        <f t="shared" si="8"/>
        <v>48 22-847-91-86</v>
      </c>
      <c r="H16" s="21" t="str">
        <f t="shared" si="9"/>
        <v>sprzedaz@apm-development.pl</v>
      </c>
      <c r="I16" s="21" t="str">
        <f t="shared" si="10"/>
        <v>X</v>
      </c>
      <c r="J16" s="12" t="str">
        <f t="shared" si="11"/>
        <v>https://cristalpark.eu</v>
      </c>
      <c r="K16" s="21" t="str">
        <f t="shared" si="12"/>
        <v>mazowieckie</v>
      </c>
      <c r="L16" s="21" t="str">
        <f t="shared" si="13"/>
        <v>warszawski</v>
      </c>
      <c r="M16" s="21" t="str">
        <f t="shared" si="14"/>
        <v>Mokotów</v>
      </c>
      <c r="N16" s="21" t="str">
        <f t="shared" si="15"/>
        <v>Warszawa</v>
      </c>
      <c r="O16" s="21" t="str">
        <f t="shared" si="16"/>
        <v>ul. Bartycka</v>
      </c>
      <c r="P16" s="22">
        <f t="shared" si="17"/>
        <v>85</v>
      </c>
      <c r="Q16" s="21" t="str">
        <f t="shared" si="18"/>
        <v>U1</v>
      </c>
      <c r="R16" s="21" t="str">
        <f t="shared" si="19"/>
        <v>00-716</v>
      </c>
      <c r="S16" s="21" t="str">
        <f t="shared" si="20"/>
        <v>mazowieckie</v>
      </c>
      <c r="T16" s="21" t="str">
        <f t="shared" si="21"/>
        <v>warszawski</v>
      </c>
      <c r="U16" s="21" t="str">
        <f t="shared" si="22"/>
        <v>Mokotów</v>
      </c>
      <c r="V16" s="21" t="str">
        <f t="shared" si="23"/>
        <v>Warszawa</v>
      </c>
      <c r="W16" s="21" t="str">
        <f t="shared" si="24"/>
        <v>ul. Bartycka</v>
      </c>
      <c r="X16" s="22">
        <f t="shared" si="25"/>
        <v>85</v>
      </c>
      <c r="Y16" s="21" t="str">
        <f t="shared" si="26"/>
        <v>U1</v>
      </c>
      <c r="Z16" s="21" t="str">
        <f t="shared" si="27"/>
        <v>00-716</v>
      </c>
      <c r="AA16" s="12" t="str">
        <f t="shared" si="28"/>
        <v>X</v>
      </c>
      <c r="AB16" s="21" t="str">
        <f t="shared" si="29"/>
        <v>Osobisty; Telefon; Email</v>
      </c>
      <c r="AC16" s="21" t="str">
        <f t="shared" si="30"/>
        <v>mazowieckie</v>
      </c>
      <c r="AD16" s="21" t="str">
        <f t="shared" si="31"/>
        <v>warszawski</v>
      </c>
      <c r="AE16" s="12" t="str">
        <f t="shared" si="32"/>
        <v>Mokotów</v>
      </c>
      <c r="AF16" s="12" t="str">
        <f t="shared" si="33"/>
        <v>Warszawa</v>
      </c>
      <c r="AG16" s="12" t="str">
        <f t="shared" si="34"/>
        <v>ul. Srebrnych Świerków</v>
      </c>
      <c r="AH16" s="14" t="s">
        <v>79</v>
      </c>
      <c r="AI16" s="12" t="str">
        <f t="shared" si="34"/>
        <v>02-757</v>
      </c>
      <c r="AJ16" s="25" t="s">
        <v>72</v>
      </c>
      <c r="AK16" s="12" t="str">
        <f>+[1]Garaże!C15</f>
        <v>SŚ_6A_2</v>
      </c>
      <c r="AL16" s="9"/>
      <c r="AM16" s="19"/>
      <c r="AN16" s="9"/>
      <c r="AO16" s="12"/>
      <c r="AP16" s="9"/>
      <c r="AQ16" s="10"/>
      <c r="AR16" s="12" t="str">
        <f t="shared" si="47"/>
        <v>Miejsce postojowe</v>
      </c>
      <c r="AS16" s="12" t="str">
        <f t="shared" si="48"/>
        <v>SŚ_6A_2</v>
      </c>
      <c r="AT16" s="9">
        <f>+[1]Garaże!G15</f>
        <v>92500</v>
      </c>
      <c r="AU16" s="19">
        <f t="shared" si="46"/>
        <v>45925</v>
      </c>
      <c r="AV16" s="15"/>
      <c r="AW16" s="10"/>
      <c r="AX16" s="9"/>
      <c r="AY16" s="19">
        <f t="shared" si="0"/>
        <v>45925</v>
      </c>
      <c r="AZ16" s="24" t="str">
        <f t="shared" si="38"/>
        <v>Z lokalem związane jest prawo do ułamkowej części nieruchomości wspólnej stanowiącej części wspólne budynku i działki gruntu na których zbudowany zostanie budynek</v>
      </c>
      <c r="BA16" s="21" t="str">
        <f t="shared" si="39"/>
        <v>-</v>
      </c>
      <c r="BB16" s="23">
        <f t="shared" si="40"/>
        <v>45925</v>
      </c>
      <c r="BC16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" s="21" t="str">
        <f t="shared" si="42"/>
        <v>-</v>
      </c>
      <c r="BE16" s="23">
        <f t="shared" si="43"/>
        <v>45925</v>
      </c>
      <c r="BF16" s="12" t="str">
        <f t="shared" si="44"/>
        <v>https://cristalpark.eu/do-pobrania/</v>
      </c>
    </row>
    <row r="17" spans="1:58" s="8" customFormat="1" ht="20.05" customHeight="1">
      <c r="A17" s="27" t="str">
        <f t="shared" si="45"/>
        <v>APM CRISTAL PARK RESIDENCE III SPÓŁKA Z OGRANICZONĄ ODPOWIEDZIALNOŚCIĄ</v>
      </c>
      <c r="B17" s="17" t="str">
        <f t="shared" si="3"/>
        <v>SPÓŁKA Z OGRANICZONĄ ODPOWIEDZIALNOŚCIĄ</v>
      </c>
      <c r="C17" s="14" t="str">
        <f t="shared" si="4"/>
        <v>0000783392</v>
      </c>
      <c r="D17" s="21" t="str">
        <f t="shared" si="5"/>
        <v>Spółka zarejestrowana w KRS</v>
      </c>
      <c r="E17" s="14">
        <f t="shared" si="6"/>
        <v>5213753140</v>
      </c>
      <c r="F17" s="14">
        <f t="shared" si="7"/>
        <v>365721478</v>
      </c>
      <c r="G17" s="21" t="str">
        <f t="shared" si="8"/>
        <v>48 22-847-91-86</v>
      </c>
      <c r="H17" s="21" t="str">
        <f t="shared" si="9"/>
        <v>sprzedaz@apm-development.pl</v>
      </c>
      <c r="I17" s="21" t="str">
        <f t="shared" si="10"/>
        <v>X</v>
      </c>
      <c r="J17" s="12" t="str">
        <f t="shared" si="11"/>
        <v>https://cristalpark.eu</v>
      </c>
      <c r="K17" s="21" t="str">
        <f t="shared" si="12"/>
        <v>mazowieckie</v>
      </c>
      <c r="L17" s="21" t="str">
        <f t="shared" si="13"/>
        <v>warszawski</v>
      </c>
      <c r="M17" s="21" t="str">
        <f t="shared" si="14"/>
        <v>Mokotów</v>
      </c>
      <c r="N17" s="21" t="str">
        <f t="shared" si="15"/>
        <v>Warszawa</v>
      </c>
      <c r="O17" s="21" t="str">
        <f t="shared" si="16"/>
        <v>ul. Bartycka</v>
      </c>
      <c r="P17" s="22">
        <f t="shared" si="17"/>
        <v>85</v>
      </c>
      <c r="Q17" s="21" t="str">
        <f t="shared" si="18"/>
        <v>U1</v>
      </c>
      <c r="R17" s="21" t="str">
        <f t="shared" si="19"/>
        <v>00-716</v>
      </c>
      <c r="S17" s="21" t="str">
        <f t="shared" si="20"/>
        <v>mazowieckie</v>
      </c>
      <c r="T17" s="21" t="str">
        <f t="shared" si="21"/>
        <v>warszawski</v>
      </c>
      <c r="U17" s="21" t="str">
        <f t="shared" si="22"/>
        <v>Mokotów</v>
      </c>
      <c r="V17" s="21" t="str">
        <f t="shared" si="23"/>
        <v>Warszawa</v>
      </c>
      <c r="W17" s="21" t="str">
        <f t="shared" si="24"/>
        <v>ul. Bartycka</v>
      </c>
      <c r="X17" s="22">
        <f t="shared" si="25"/>
        <v>85</v>
      </c>
      <c r="Y17" s="21" t="str">
        <f t="shared" si="26"/>
        <v>U1</v>
      </c>
      <c r="Z17" s="21" t="str">
        <f t="shared" si="27"/>
        <v>00-716</v>
      </c>
      <c r="AA17" s="12" t="str">
        <f t="shared" si="28"/>
        <v>X</v>
      </c>
      <c r="AB17" s="21" t="str">
        <f t="shared" si="29"/>
        <v>Osobisty; Telefon; Email</v>
      </c>
      <c r="AC17" s="21" t="str">
        <f t="shared" si="30"/>
        <v>mazowieckie</v>
      </c>
      <c r="AD17" s="21" t="str">
        <f t="shared" si="31"/>
        <v>warszawski</v>
      </c>
      <c r="AE17" s="12" t="str">
        <f t="shared" si="32"/>
        <v>Mokotów</v>
      </c>
      <c r="AF17" s="12" t="str">
        <f t="shared" si="33"/>
        <v>Warszawa</v>
      </c>
      <c r="AG17" s="12" t="str">
        <f t="shared" si="34"/>
        <v>ul. Srebrnych Świerków</v>
      </c>
      <c r="AH17" s="14" t="s">
        <v>79</v>
      </c>
      <c r="AI17" s="12" t="str">
        <f t="shared" si="34"/>
        <v>02-757</v>
      </c>
      <c r="AJ17" s="25" t="s">
        <v>72</v>
      </c>
      <c r="AK17" s="12" t="str">
        <f>+[1]Garaże!C16</f>
        <v>SŚ_6A_3</v>
      </c>
      <c r="AL17" s="9"/>
      <c r="AM17" s="19"/>
      <c r="AN17" s="9"/>
      <c r="AO17" s="12"/>
      <c r="AP17" s="9"/>
      <c r="AQ17" s="10"/>
      <c r="AR17" s="12" t="str">
        <f t="shared" si="47"/>
        <v>Miejsce postojowe</v>
      </c>
      <c r="AS17" s="12" t="str">
        <f t="shared" si="48"/>
        <v>SŚ_6A_3</v>
      </c>
      <c r="AT17" s="9">
        <f>+[1]Garaże!G16</f>
        <v>92500</v>
      </c>
      <c r="AU17" s="19">
        <f t="shared" si="46"/>
        <v>45925</v>
      </c>
      <c r="AV17" s="15"/>
      <c r="AW17" s="10"/>
      <c r="AX17" s="9"/>
      <c r="AY17" s="19">
        <f t="shared" si="0"/>
        <v>45925</v>
      </c>
      <c r="AZ17" s="24" t="str">
        <f t="shared" si="38"/>
        <v>Z lokalem związane jest prawo do ułamkowej części nieruchomości wspólnej stanowiącej części wspólne budynku i działki gruntu na których zbudowany zostanie budynek</v>
      </c>
      <c r="BA17" s="21" t="str">
        <f t="shared" si="39"/>
        <v>-</v>
      </c>
      <c r="BB17" s="23">
        <f t="shared" si="40"/>
        <v>45925</v>
      </c>
      <c r="BC17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" s="21" t="str">
        <f t="shared" si="42"/>
        <v>-</v>
      </c>
      <c r="BE17" s="23">
        <f t="shared" si="43"/>
        <v>45925</v>
      </c>
      <c r="BF17" s="12" t="str">
        <f t="shared" si="44"/>
        <v>https://cristalpark.eu/do-pobrania/</v>
      </c>
    </row>
    <row r="18" spans="1:58" s="8" customFormat="1" ht="20.05" customHeight="1">
      <c r="A18" s="27" t="str">
        <f t="shared" si="45"/>
        <v>APM CRISTAL PARK RESIDENCE III SPÓŁKA Z OGRANICZONĄ ODPOWIEDZIALNOŚCIĄ</v>
      </c>
      <c r="B18" s="17" t="str">
        <f t="shared" si="3"/>
        <v>SPÓŁKA Z OGRANICZONĄ ODPOWIEDZIALNOŚCIĄ</v>
      </c>
      <c r="C18" s="14" t="str">
        <f t="shared" si="4"/>
        <v>0000783392</v>
      </c>
      <c r="D18" s="21" t="str">
        <f t="shared" si="5"/>
        <v>Spółka zarejestrowana w KRS</v>
      </c>
      <c r="E18" s="14">
        <f t="shared" si="6"/>
        <v>5213753140</v>
      </c>
      <c r="F18" s="14">
        <f t="shared" si="7"/>
        <v>365721478</v>
      </c>
      <c r="G18" s="21" t="str">
        <f t="shared" si="8"/>
        <v>48 22-847-91-86</v>
      </c>
      <c r="H18" s="21" t="str">
        <f t="shared" si="9"/>
        <v>sprzedaz@apm-development.pl</v>
      </c>
      <c r="I18" s="21" t="str">
        <f t="shared" si="10"/>
        <v>X</v>
      </c>
      <c r="J18" s="12" t="str">
        <f t="shared" si="11"/>
        <v>https://cristalpark.eu</v>
      </c>
      <c r="K18" s="21" t="str">
        <f t="shared" si="12"/>
        <v>mazowieckie</v>
      </c>
      <c r="L18" s="21" t="str">
        <f t="shared" si="13"/>
        <v>warszawski</v>
      </c>
      <c r="M18" s="21" t="str">
        <f t="shared" si="14"/>
        <v>Mokotów</v>
      </c>
      <c r="N18" s="21" t="str">
        <f t="shared" si="15"/>
        <v>Warszawa</v>
      </c>
      <c r="O18" s="21" t="str">
        <f t="shared" si="16"/>
        <v>ul. Bartycka</v>
      </c>
      <c r="P18" s="22">
        <f t="shared" si="17"/>
        <v>85</v>
      </c>
      <c r="Q18" s="21" t="str">
        <f t="shared" si="18"/>
        <v>U1</v>
      </c>
      <c r="R18" s="21" t="str">
        <f t="shared" si="19"/>
        <v>00-716</v>
      </c>
      <c r="S18" s="21" t="str">
        <f t="shared" si="20"/>
        <v>mazowieckie</v>
      </c>
      <c r="T18" s="21" t="str">
        <f t="shared" si="21"/>
        <v>warszawski</v>
      </c>
      <c r="U18" s="21" t="str">
        <f t="shared" si="22"/>
        <v>Mokotów</v>
      </c>
      <c r="V18" s="21" t="str">
        <f t="shared" si="23"/>
        <v>Warszawa</v>
      </c>
      <c r="W18" s="21" t="str">
        <f t="shared" si="24"/>
        <v>ul. Bartycka</v>
      </c>
      <c r="X18" s="22">
        <f t="shared" si="25"/>
        <v>85</v>
      </c>
      <c r="Y18" s="21" t="str">
        <f t="shared" si="26"/>
        <v>U1</v>
      </c>
      <c r="Z18" s="21" t="str">
        <f t="shared" si="27"/>
        <v>00-716</v>
      </c>
      <c r="AA18" s="12" t="str">
        <f t="shared" si="28"/>
        <v>X</v>
      </c>
      <c r="AB18" s="21" t="str">
        <f t="shared" si="29"/>
        <v>Osobisty; Telefon; Email</v>
      </c>
      <c r="AC18" s="21" t="str">
        <f t="shared" si="30"/>
        <v>mazowieckie</v>
      </c>
      <c r="AD18" s="21" t="str">
        <f t="shared" si="31"/>
        <v>warszawski</v>
      </c>
      <c r="AE18" s="12" t="str">
        <f t="shared" si="32"/>
        <v>Mokotów</v>
      </c>
      <c r="AF18" s="12" t="str">
        <f t="shared" si="33"/>
        <v>Warszawa</v>
      </c>
      <c r="AG18" s="12" t="str">
        <f t="shared" si="34"/>
        <v>ul. Srebrnych Świerków</v>
      </c>
      <c r="AH18" s="14" t="s">
        <v>79</v>
      </c>
      <c r="AI18" s="12" t="str">
        <f t="shared" si="34"/>
        <v>02-757</v>
      </c>
      <c r="AJ18" s="25" t="s">
        <v>72</v>
      </c>
      <c r="AK18" s="12" t="str">
        <f>+[1]Garaże!C17</f>
        <v>SŚ_6A_4</v>
      </c>
      <c r="AL18" s="9"/>
      <c r="AM18" s="19"/>
      <c r="AN18" s="9"/>
      <c r="AO18" s="12"/>
      <c r="AP18" s="9"/>
      <c r="AQ18" s="10"/>
      <c r="AR18" s="12" t="str">
        <f t="shared" si="47"/>
        <v>Miejsce postojowe</v>
      </c>
      <c r="AS18" s="12" t="str">
        <f t="shared" si="48"/>
        <v>SŚ_6A_4</v>
      </c>
      <c r="AT18" s="9">
        <f>+[1]Garaże!G17</f>
        <v>92500</v>
      </c>
      <c r="AU18" s="19">
        <f t="shared" si="46"/>
        <v>45925</v>
      </c>
      <c r="AV18" s="15"/>
      <c r="AW18" s="10"/>
      <c r="AX18" s="9"/>
      <c r="AY18" s="19">
        <f t="shared" si="0"/>
        <v>45925</v>
      </c>
      <c r="AZ18" s="24" t="str">
        <f t="shared" si="38"/>
        <v>Z lokalem związane jest prawo do ułamkowej części nieruchomości wspólnej stanowiącej części wspólne budynku i działki gruntu na których zbudowany zostanie budynek</v>
      </c>
      <c r="BA18" s="21" t="str">
        <f t="shared" si="39"/>
        <v>-</v>
      </c>
      <c r="BB18" s="23">
        <f t="shared" si="40"/>
        <v>45925</v>
      </c>
      <c r="BC18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" s="21" t="str">
        <f t="shared" si="42"/>
        <v>-</v>
      </c>
      <c r="BE18" s="23">
        <f t="shared" si="43"/>
        <v>45925</v>
      </c>
      <c r="BF18" s="12" t="str">
        <f t="shared" si="44"/>
        <v>https://cristalpark.eu/do-pobrania/</v>
      </c>
    </row>
    <row r="19" spans="1:58" s="8" customFormat="1" ht="20.05" customHeight="1">
      <c r="A19" s="27" t="str">
        <f t="shared" si="45"/>
        <v>APM CRISTAL PARK RESIDENCE III SPÓŁKA Z OGRANICZONĄ ODPOWIEDZIALNOŚCIĄ</v>
      </c>
      <c r="B19" s="17" t="str">
        <f t="shared" si="3"/>
        <v>SPÓŁKA Z OGRANICZONĄ ODPOWIEDZIALNOŚCIĄ</v>
      </c>
      <c r="C19" s="14" t="str">
        <f t="shared" si="4"/>
        <v>0000783392</v>
      </c>
      <c r="D19" s="21" t="str">
        <f t="shared" si="5"/>
        <v>Spółka zarejestrowana w KRS</v>
      </c>
      <c r="E19" s="14">
        <f t="shared" si="6"/>
        <v>5213753140</v>
      </c>
      <c r="F19" s="14">
        <f t="shared" si="7"/>
        <v>365721478</v>
      </c>
      <c r="G19" s="21" t="str">
        <f t="shared" si="8"/>
        <v>48 22-847-91-86</v>
      </c>
      <c r="H19" s="21" t="str">
        <f t="shared" si="9"/>
        <v>sprzedaz@apm-development.pl</v>
      </c>
      <c r="I19" s="21" t="str">
        <f t="shared" si="10"/>
        <v>X</v>
      </c>
      <c r="J19" s="12" t="str">
        <f t="shared" si="11"/>
        <v>https://cristalpark.eu</v>
      </c>
      <c r="K19" s="21" t="str">
        <f t="shared" si="12"/>
        <v>mazowieckie</v>
      </c>
      <c r="L19" s="21" t="str">
        <f t="shared" si="13"/>
        <v>warszawski</v>
      </c>
      <c r="M19" s="21" t="str">
        <f t="shared" si="14"/>
        <v>Mokotów</v>
      </c>
      <c r="N19" s="21" t="str">
        <f t="shared" si="15"/>
        <v>Warszawa</v>
      </c>
      <c r="O19" s="21" t="str">
        <f t="shared" si="16"/>
        <v>ul. Bartycka</v>
      </c>
      <c r="P19" s="22">
        <f t="shared" si="17"/>
        <v>85</v>
      </c>
      <c r="Q19" s="21" t="str">
        <f t="shared" si="18"/>
        <v>U1</v>
      </c>
      <c r="R19" s="21" t="str">
        <f t="shared" si="19"/>
        <v>00-716</v>
      </c>
      <c r="S19" s="21" t="str">
        <f t="shared" si="20"/>
        <v>mazowieckie</v>
      </c>
      <c r="T19" s="21" t="str">
        <f t="shared" si="21"/>
        <v>warszawski</v>
      </c>
      <c r="U19" s="21" t="str">
        <f t="shared" si="22"/>
        <v>Mokotów</v>
      </c>
      <c r="V19" s="21" t="str">
        <f t="shared" si="23"/>
        <v>Warszawa</v>
      </c>
      <c r="W19" s="21" t="str">
        <f t="shared" si="24"/>
        <v>ul. Bartycka</v>
      </c>
      <c r="X19" s="22">
        <f t="shared" si="25"/>
        <v>85</v>
      </c>
      <c r="Y19" s="21" t="str">
        <f t="shared" si="26"/>
        <v>U1</v>
      </c>
      <c r="Z19" s="21" t="str">
        <f t="shared" si="27"/>
        <v>00-716</v>
      </c>
      <c r="AA19" s="12" t="str">
        <f t="shared" si="28"/>
        <v>X</v>
      </c>
      <c r="AB19" s="21" t="str">
        <f t="shared" si="29"/>
        <v>Osobisty; Telefon; Email</v>
      </c>
      <c r="AC19" s="21" t="str">
        <f t="shared" si="30"/>
        <v>mazowieckie</v>
      </c>
      <c r="AD19" s="21" t="str">
        <f t="shared" si="31"/>
        <v>warszawski</v>
      </c>
      <c r="AE19" s="12" t="str">
        <f t="shared" si="32"/>
        <v>Mokotów</v>
      </c>
      <c r="AF19" s="12" t="str">
        <f t="shared" si="33"/>
        <v>Warszawa</v>
      </c>
      <c r="AG19" s="12" t="str">
        <f t="shared" si="34"/>
        <v>ul. Srebrnych Świerków</v>
      </c>
      <c r="AH19" s="14" t="s">
        <v>79</v>
      </c>
      <c r="AI19" s="12" t="str">
        <f t="shared" si="34"/>
        <v>02-757</v>
      </c>
      <c r="AJ19" s="25" t="s">
        <v>72</v>
      </c>
      <c r="AK19" s="12" t="str">
        <f>+[1]Garaże!C18</f>
        <v>SŚ_6A_5</v>
      </c>
      <c r="AL19" s="9"/>
      <c r="AM19" s="19"/>
      <c r="AN19" s="9"/>
      <c r="AO19" s="12"/>
      <c r="AP19" s="9"/>
      <c r="AQ19" s="10"/>
      <c r="AR19" s="12" t="str">
        <f t="shared" si="47"/>
        <v>Miejsce postojowe</v>
      </c>
      <c r="AS19" s="12" t="str">
        <f t="shared" si="48"/>
        <v>SŚ_6A_5</v>
      </c>
      <c r="AT19" s="9">
        <f>+[1]Garaże!G18</f>
        <v>92500</v>
      </c>
      <c r="AU19" s="19">
        <f t="shared" si="46"/>
        <v>45925</v>
      </c>
      <c r="AV19" s="15"/>
      <c r="AW19" s="10"/>
      <c r="AX19" s="9"/>
      <c r="AY19" s="19">
        <f t="shared" si="0"/>
        <v>45925</v>
      </c>
      <c r="AZ19" s="24" t="str">
        <f t="shared" si="38"/>
        <v>Z lokalem związane jest prawo do ułamkowej części nieruchomości wspólnej stanowiącej części wspólne budynku i działki gruntu na których zbudowany zostanie budynek</v>
      </c>
      <c r="BA19" s="21" t="str">
        <f t="shared" si="39"/>
        <v>-</v>
      </c>
      <c r="BB19" s="23">
        <f t="shared" si="40"/>
        <v>45925</v>
      </c>
      <c r="BC19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" s="21" t="str">
        <f t="shared" si="42"/>
        <v>-</v>
      </c>
      <c r="BE19" s="23">
        <f t="shared" si="43"/>
        <v>45925</v>
      </c>
      <c r="BF19" s="12" t="str">
        <f t="shared" si="44"/>
        <v>https://cristalpark.eu/do-pobrania/</v>
      </c>
    </row>
    <row r="20" spans="1:58" s="8" customFormat="1" ht="20.05" customHeight="1">
      <c r="A20" s="27" t="str">
        <f t="shared" si="45"/>
        <v>APM CRISTAL PARK RESIDENCE III SPÓŁKA Z OGRANICZONĄ ODPOWIEDZIALNOŚCIĄ</v>
      </c>
      <c r="B20" s="17" t="str">
        <f t="shared" si="3"/>
        <v>SPÓŁKA Z OGRANICZONĄ ODPOWIEDZIALNOŚCIĄ</v>
      </c>
      <c r="C20" s="14" t="str">
        <f t="shared" si="4"/>
        <v>0000783392</v>
      </c>
      <c r="D20" s="21" t="str">
        <f t="shared" si="5"/>
        <v>Spółka zarejestrowana w KRS</v>
      </c>
      <c r="E20" s="14">
        <f t="shared" si="6"/>
        <v>5213753140</v>
      </c>
      <c r="F20" s="14">
        <f t="shared" si="7"/>
        <v>365721478</v>
      </c>
      <c r="G20" s="21" t="str">
        <f t="shared" si="8"/>
        <v>48 22-847-91-86</v>
      </c>
      <c r="H20" s="21" t="str">
        <f t="shared" si="9"/>
        <v>sprzedaz@apm-development.pl</v>
      </c>
      <c r="I20" s="21" t="str">
        <f t="shared" si="10"/>
        <v>X</v>
      </c>
      <c r="J20" s="12" t="str">
        <f t="shared" si="11"/>
        <v>https://cristalpark.eu</v>
      </c>
      <c r="K20" s="21" t="str">
        <f t="shared" si="12"/>
        <v>mazowieckie</v>
      </c>
      <c r="L20" s="21" t="str">
        <f t="shared" si="13"/>
        <v>warszawski</v>
      </c>
      <c r="M20" s="21" t="str">
        <f t="shared" si="14"/>
        <v>Mokotów</v>
      </c>
      <c r="N20" s="21" t="str">
        <f t="shared" si="15"/>
        <v>Warszawa</v>
      </c>
      <c r="O20" s="21" t="str">
        <f t="shared" si="16"/>
        <v>ul. Bartycka</v>
      </c>
      <c r="P20" s="22">
        <f t="shared" si="17"/>
        <v>85</v>
      </c>
      <c r="Q20" s="21" t="str">
        <f t="shared" si="18"/>
        <v>U1</v>
      </c>
      <c r="R20" s="21" t="str">
        <f t="shared" si="19"/>
        <v>00-716</v>
      </c>
      <c r="S20" s="21" t="str">
        <f t="shared" si="20"/>
        <v>mazowieckie</v>
      </c>
      <c r="T20" s="21" t="str">
        <f t="shared" si="21"/>
        <v>warszawski</v>
      </c>
      <c r="U20" s="21" t="str">
        <f t="shared" si="22"/>
        <v>Mokotów</v>
      </c>
      <c r="V20" s="21" t="str">
        <f t="shared" si="23"/>
        <v>Warszawa</v>
      </c>
      <c r="W20" s="21" t="str">
        <f t="shared" si="24"/>
        <v>ul. Bartycka</v>
      </c>
      <c r="X20" s="22">
        <f t="shared" si="25"/>
        <v>85</v>
      </c>
      <c r="Y20" s="21" t="str">
        <f t="shared" si="26"/>
        <v>U1</v>
      </c>
      <c r="Z20" s="21" t="str">
        <f t="shared" si="27"/>
        <v>00-716</v>
      </c>
      <c r="AA20" s="12" t="str">
        <f t="shared" si="28"/>
        <v>X</v>
      </c>
      <c r="AB20" s="21" t="str">
        <f t="shared" si="29"/>
        <v>Osobisty; Telefon; Email</v>
      </c>
      <c r="AC20" s="21" t="str">
        <f t="shared" si="30"/>
        <v>mazowieckie</v>
      </c>
      <c r="AD20" s="21" t="str">
        <f t="shared" si="31"/>
        <v>warszawski</v>
      </c>
      <c r="AE20" s="12" t="str">
        <f t="shared" si="32"/>
        <v>Mokotów</v>
      </c>
      <c r="AF20" s="12" t="str">
        <f t="shared" si="33"/>
        <v>Warszawa</v>
      </c>
      <c r="AG20" s="12" t="str">
        <f t="shared" si="34"/>
        <v>ul. Srebrnych Świerków</v>
      </c>
      <c r="AH20" s="14" t="s">
        <v>80</v>
      </c>
      <c r="AI20" s="12" t="str">
        <f t="shared" si="34"/>
        <v>02-757</v>
      </c>
      <c r="AJ20" s="25" t="s">
        <v>72</v>
      </c>
      <c r="AK20" s="12" t="str">
        <f>+[1]Garaże!C19</f>
        <v>SŚ_4A_1</v>
      </c>
      <c r="AL20" s="9"/>
      <c r="AM20" s="19"/>
      <c r="AN20" s="9"/>
      <c r="AO20" s="12"/>
      <c r="AP20" s="9"/>
      <c r="AQ20" s="10"/>
      <c r="AR20" s="12" t="str">
        <f t="shared" si="47"/>
        <v>Miejsce postojowe</v>
      </c>
      <c r="AS20" s="12" t="str">
        <f t="shared" si="48"/>
        <v>SŚ_4A_1</v>
      </c>
      <c r="AT20" s="9">
        <f>+[1]Garaże!G19</f>
        <v>92500</v>
      </c>
      <c r="AU20" s="19">
        <f t="shared" si="46"/>
        <v>45925</v>
      </c>
      <c r="AV20" s="15"/>
      <c r="AW20" s="10"/>
      <c r="AX20" s="9"/>
      <c r="AY20" s="19">
        <f t="shared" si="0"/>
        <v>45925</v>
      </c>
      <c r="AZ20" s="24" t="str">
        <f t="shared" si="38"/>
        <v>Z lokalem związane jest prawo do ułamkowej części nieruchomości wspólnej stanowiącej części wspólne budynku i działki gruntu na których zbudowany zostanie budynek</v>
      </c>
      <c r="BA20" s="21" t="str">
        <f t="shared" si="39"/>
        <v>-</v>
      </c>
      <c r="BB20" s="23">
        <f t="shared" si="40"/>
        <v>45925</v>
      </c>
      <c r="BC20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" s="21" t="str">
        <f t="shared" si="42"/>
        <v>-</v>
      </c>
      <c r="BE20" s="23">
        <f t="shared" si="43"/>
        <v>45925</v>
      </c>
      <c r="BF20" s="12" t="str">
        <f t="shared" si="44"/>
        <v>https://cristalpark.eu/do-pobrania/</v>
      </c>
    </row>
    <row r="21" spans="1:58" s="8" customFormat="1" ht="20.05" customHeight="1">
      <c r="A21" s="27" t="str">
        <f t="shared" si="45"/>
        <v>APM CRISTAL PARK RESIDENCE III SPÓŁKA Z OGRANICZONĄ ODPOWIEDZIALNOŚCIĄ</v>
      </c>
      <c r="B21" s="17" t="str">
        <f t="shared" si="3"/>
        <v>SPÓŁKA Z OGRANICZONĄ ODPOWIEDZIALNOŚCIĄ</v>
      </c>
      <c r="C21" s="14" t="str">
        <f t="shared" si="4"/>
        <v>0000783392</v>
      </c>
      <c r="D21" s="21" t="str">
        <f t="shared" si="5"/>
        <v>Spółka zarejestrowana w KRS</v>
      </c>
      <c r="E21" s="14">
        <f t="shared" si="6"/>
        <v>5213753140</v>
      </c>
      <c r="F21" s="14">
        <f t="shared" si="7"/>
        <v>365721478</v>
      </c>
      <c r="G21" s="21" t="str">
        <f t="shared" si="8"/>
        <v>48 22-847-91-86</v>
      </c>
      <c r="H21" s="21" t="str">
        <f t="shared" si="9"/>
        <v>sprzedaz@apm-development.pl</v>
      </c>
      <c r="I21" s="21" t="str">
        <f t="shared" si="10"/>
        <v>X</v>
      </c>
      <c r="J21" s="12" t="str">
        <f t="shared" si="11"/>
        <v>https://cristalpark.eu</v>
      </c>
      <c r="K21" s="21" t="str">
        <f t="shared" si="12"/>
        <v>mazowieckie</v>
      </c>
      <c r="L21" s="21" t="str">
        <f t="shared" si="13"/>
        <v>warszawski</v>
      </c>
      <c r="M21" s="21" t="str">
        <f t="shared" si="14"/>
        <v>Mokotów</v>
      </c>
      <c r="N21" s="21" t="str">
        <f t="shared" si="15"/>
        <v>Warszawa</v>
      </c>
      <c r="O21" s="21" t="str">
        <f t="shared" si="16"/>
        <v>ul. Bartycka</v>
      </c>
      <c r="P21" s="22">
        <f t="shared" si="17"/>
        <v>85</v>
      </c>
      <c r="Q21" s="21" t="str">
        <f t="shared" si="18"/>
        <v>U1</v>
      </c>
      <c r="R21" s="21" t="str">
        <f t="shared" si="19"/>
        <v>00-716</v>
      </c>
      <c r="S21" s="21" t="str">
        <f t="shared" si="20"/>
        <v>mazowieckie</v>
      </c>
      <c r="T21" s="21" t="str">
        <f t="shared" si="21"/>
        <v>warszawski</v>
      </c>
      <c r="U21" s="21" t="str">
        <f t="shared" si="22"/>
        <v>Mokotów</v>
      </c>
      <c r="V21" s="21" t="str">
        <f t="shared" si="23"/>
        <v>Warszawa</v>
      </c>
      <c r="W21" s="21" t="str">
        <f t="shared" si="24"/>
        <v>ul. Bartycka</v>
      </c>
      <c r="X21" s="22">
        <f t="shared" si="25"/>
        <v>85</v>
      </c>
      <c r="Y21" s="21" t="str">
        <f t="shared" si="26"/>
        <v>U1</v>
      </c>
      <c r="Z21" s="21" t="str">
        <f t="shared" si="27"/>
        <v>00-716</v>
      </c>
      <c r="AA21" s="12" t="str">
        <f t="shared" si="28"/>
        <v>X</v>
      </c>
      <c r="AB21" s="21" t="str">
        <f t="shared" si="29"/>
        <v>Osobisty; Telefon; Email</v>
      </c>
      <c r="AC21" s="21" t="str">
        <f t="shared" si="30"/>
        <v>mazowieckie</v>
      </c>
      <c r="AD21" s="21" t="str">
        <f t="shared" si="31"/>
        <v>warszawski</v>
      </c>
      <c r="AE21" s="12" t="str">
        <f t="shared" si="32"/>
        <v>Mokotów</v>
      </c>
      <c r="AF21" s="12" t="str">
        <f t="shared" si="33"/>
        <v>Warszawa</v>
      </c>
      <c r="AG21" s="12" t="str">
        <f t="shared" si="34"/>
        <v>ul. Srebrnych Świerków</v>
      </c>
      <c r="AH21" s="14" t="s">
        <v>80</v>
      </c>
      <c r="AI21" s="12" t="str">
        <f t="shared" si="34"/>
        <v>02-757</v>
      </c>
      <c r="AJ21" s="25" t="s">
        <v>72</v>
      </c>
      <c r="AK21" s="12" t="str">
        <f>+[1]Garaże!C20</f>
        <v>SŚ_4A_2</v>
      </c>
      <c r="AL21" s="9"/>
      <c r="AM21" s="19"/>
      <c r="AN21" s="9"/>
      <c r="AO21" s="12"/>
      <c r="AP21" s="9"/>
      <c r="AQ21" s="10"/>
      <c r="AR21" s="12" t="str">
        <f t="shared" si="47"/>
        <v>Miejsce postojowe</v>
      </c>
      <c r="AS21" s="12" t="str">
        <f t="shared" si="48"/>
        <v>SŚ_4A_2</v>
      </c>
      <c r="AT21" s="9">
        <f>+[1]Garaże!G20</f>
        <v>92500</v>
      </c>
      <c r="AU21" s="19">
        <f t="shared" si="46"/>
        <v>45925</v>
      </c>
      <c r="AV21" s="15"/>
      <c r="AW21" s="10"/>
      <c r="AX21" s="9"/>
      <c r="AY21" s="19">
        <f t="shared" si="0"/>
        <v>45925</v>
      </c>
      <c r="AZ21" s="24" t="str">
        <f t="shared" si="38"/>
        <v>Z lokalem związane jest prawo do ułamkowej części nieruchomości wspólnej stanowiącej części wspólne budynku i działki gruntu na których zbudowany zostanie budynek</v>
      </c>
      <c r="BA21" s="21" t="str">
        <f t="shared" si="39"/>
        <v>-</v>
      </c>
      <c r="BB21" s="23">
        <f t="shared" si="40"/>
        <v>45925</v>
      </c>
      <c r="BC21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" s="21" t="str">
        <f t="shared" si="42"/>
        <v>-</v>
      </c>
      <c r="BE21" s="23">
        <f t="shared" si="43"/>
        <v>45925</v>
      </c>
      <c r="BF21" s="12" t="str">
        <f t="shared" si="44"/>
        <v>https://cristalpark.eu/do-pobrania/</v>
      </c>
    </row>
    <row r="22" spans="1:58" s="8" customFormat="1" ht="20.05" customHeight="1">
      <c r="A22" s="27" t="str">
        <f t="shared" si="45"/>
        <v>APM CRISTAL PARK RESIDENCE III SPÓŁKA Z OGRANICZONĄ ODPOWIEDZIALNOŚCIĄ</v>
      </c>
      <c r="B22" s="17" t="str">
        <f t="shared" si="3"/>
        <v>SPÓŁKA Z OGRANICZONĄ ODPOWIEDZIALNOŚCIĄ</v>
      </c>
      <c r="C22" s="14" t="str">
        <f t="shared" si="4"/>
        <v>0000783392</v>
      </c>
      <c r="D22" s="21" t="str">
        <f t="shared" si="5"/>
        <v>Spółka zarejestrowana w KRS</v>
      </c>
      <c r="E22" s="14">
        <f t="shared" si="6"/>
        <v>5213753140</v>
      </c>
      <c r="F22" s="14">
        <f t="shared" si="7"/>
        <v>365721478</v>
      </c>
      <c r="G22" s="21" t="str">
        <f t="shared" si="8"/>
        <v>48 22-847-91-86</v>
      </c>
      <c r="H22" s="21" t="str">
        <f t="shared" si="9"/>
        <v>sprzedaz@apm-development.pl</v>
      </c>
      <c r="I22" s="21" t="str">
        <f t="shared" si="10"/>
        <v>X</v>
      </c>
      <c r="J22" s="12" t="str">
        <f t="shared" si="11"/>
        <v>https://cristalpark.eu</v>
      </c>
      <c r="K22" s="21" t="str">
        <f t="shared" si="12"/>
        <v>mazowieckie</v>
      </c>
      <c r="L22" s="21" t="str">
        <f t="shared" si="13"/>
        <v>warszawski</v>
      </c>
      <c r="M22" s="21" t="str">
        <f t="shared" si="14"/>
        <v>Mokotów</v>
      </c>
      <c r="N22" s="21" t="str">
        <f t="shared" si="15"/>
        <v>Warszawa</v>
      </c>
      <c r="O22" s="21" t="str">
        <f t="shared" si="16"/>
        <v>ul. Bartycka</v>
      </c>
      <c r="P22" s="22">
        <f t="shared" si="17"/>
        <v>85</v>
      </c>
      <c r="Q22" s="21" t="str">
        <f t="shared" si="18"/>
        <v>U1</v>
      </c>
      <c r="R22" s="21" t="str">
        <f t="shared" si="19"/>
        <v>00-716</v>
      </c>
      <c r="S22" s="21" t="str">
        <f t="shared" si="20"/>
        <v>mazowieckie</v>
      </c>
      <c r="T22" s="21" t="str">
        <f t="shared" si="21"/>
        <v>warszawski</v>
      </c>
      <c r="U22" s="21" t="str">
        <f t="shared" si="22"/>
        <v>Mokotów</v>
      </c>
      <c r="V22" s="21" t="str">
        <f t="shared" si="23"/>
        <v>Warszawa</v>
      </c>
      <c r="W22" s="21" t="str">
        <f t="shared" si="24"/>
        <v>ul. Bartycka</v>
      </c>
      <c r="X22" s="22">
        <f t="shared" si="25"/>
        <v>85</v>
      </c>
      <c r="Y22" s="21" t="str">
        <f t="shared" si="26"/>
        <v>U1</v>
      </c>
      <c r="Z22" s="21" t="str">
        <f t="shared" si="27"/>
        <v>00-716</v>
      </c>
      <c r="AA22" s="12" t="str">
        <f t="shared" si="28"/>
        <v>X</v>
      </c>
      <c r="AB22" s="21" t="str">
        <f t="shared" si="29"/>
        <v>Osobisty; Telefon; Email</v>
      </c>
      <c r="AC22" s="21" t="str">
        <f t="shared" si="30"/>
        <v>mazowieckie</v>
      </c>
      <c r="AD22" s="21" t="str">
        <f t="shared" si="31"/>
        <v>warszawski</v>
      </c>
      <c r="AE22" s="12" t="str">
        <f t="shared" si="32"/>
        <v>Mokotów</v>
      </c>
      <c r="AF22" s="12" t="str">
        <f t="shared" si="33"/>
        <v>Warszawa</v>
      </c>
      <c r="AG22" s="12" t="str">
        <f t="shared" si="34"/>
        <v>ul. Srebrnych Świerków</v>
      </c>
      <c r="AH22" s="14" t="s">
        <v>80</v>
      </c>
      <c r="AI22" s="12" t="str">
        <f t="shared" si="34"/>
        <v>02-757</v>
      </c>
      <c r="AJ22" s="25" t="s">
        <v>72</v>
      </c>
      <c r="AK22" s="12" t="str">
        <f>+[1]Garaże!C21</f>
        <v>SŚ_4A_3</v>
      </c>
      <c r="AL22" s="9"/>
      <c r="AM22" s="19"/>
      <c r="AN22" s="9"/>
      <c r="AO22" s="12"/>
      <c r="AP22" s="9"/>
      <c r="AQ22" s="10"/>
      <c r="AR22" s="12" t="str">
        <f t="shared" si="47"/>
        <v>Miejsce postojowe</v>
      </c>
      <c r="AS22" s="12" t="str">
        <f t="shared" si="48"/>
        <v>SŚ_4A_3</v>
      </c>
      <c r="AT22" s="9">
        <f>+[1]Garaże!G21</f>
        <v>92500</v>
      </c>
      <c r="AU22" s="19">
        <f t="shared" si="46"/>
        <v>45925</v>
      </c>
      <c r="AV22" s="15"/>
      <c r="AW22" s="10"/>
      <c r="AX22" s="9"/>
      <c r="AY22" s="19">
        <f t="shared" si="0"/>
        <v>45925</v>
      </c>
      <c r="AZ22" s="24" t="str">
        <f t="shared" si="38"/>
        <v>Z lokalem związane jest prawo do ułamkowej części nieruchomości wspólnej stanowiącej części wspólne budynku i działki gruntu na których zbudowany zostanie budynek</v>
      </c>
      <c r="BA22" s="21" t="str">
        <f t="shared" si="39"/>
        <v>-</v>
      </c>
      <c r="BB22" s="23">
        <f t="shared" si="40"/>
        <v>45925</v>
      </c>
      <c r="BC22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" s="21" t="str">
        <f t="shared" si="42"/>
        <v>-</v>
      </c>
      <c r="BE22" s="23">
        <f t="shared" si="43"/>
        <v>45925</v>
      </c>
      <c r="BF22" s="12" t="str">
        <f t="shared" si="44"/>
        <v>https://cristalpark.eu/do-pobrania/</v>
      </c>
    </row>
    <row r="23" spans="1:58" s="8" customFormat="1" ht="20.05" customHeight="1">
      <c r="A23" s="27" t="str">
        <f t="shared" si="45"/>
        <v>APM CRISTAL PARK RESIDENCE III SPÓŁKA Z OGRANICZONĄ ODPOWIEDZIALNOŚCIĄ</v>
      </c>
      <c r="B23" s="17" t="str">
        <f t="shared" si="3"/>
        <v>SPÓŁKA Z OGRANICZONĄ ODPOWIEDZIALNOŚCIĄ</v>
      </c>
      <c r="C23" s="14" t="str">
        <f t="shared" si="4"/>
        <v>0000783392</v>
      </c>
      <c r="D23" s="21" t="str">
        <f t="shared" si="5"/>
        <v>Spółka zarejestrowana w KRS</v>
      </c>
      <c r="E23" s="14">
        <f t="shared" si="6"/>
        <v>5213753140</v>
      </c>
      <c r="F23" s="14">
        <f t="shared" si="7"/>
        <v>365721478</v>
      </c>
      <c r="G23" s="21" t="str">
        <f t="shared" si="8"/>
        <v>48 22-847-91-86</v>
      </c>
      <c r="H23" s="21" t="str">
        <f t="shared" si="9"/>
        <v>sprzedaz@apm-development.pl</v>
      </c>
      <c r="I23" s="21" t="str">
        <f t="shared" si="10"/>
        <v>X</v>
      </c>
      <c r="J23" s="12" t="str">
        <f t="shared" si="11"/>
        <v>https://cristalpark.eu</v>
      </c>
      <c r="K23" s="21" t="str">
        <f t="shared" si="12"/>
        <v>mazowieckie</v>
      </c>
      <c r="L23" s="21" t="str">
        <f t="shared" si="13"/>
        <v>warszawski</v>
      </c>
      <c r="M23" s="21" t="str">
        <f t="shared" si="14"/>
        <v>Mokotów</v>
      </c>
      <c r="N23" s="21" t="str">
        <f t="shared" si="15"/>
        <v>Warszawa</v>
      </c>
      <c r="O23" s="21" t="str">
        <f t="shared" si="16"/>
        <v>ul. Bartycka</v>
      </c>
      <c r="P23" s="22">
        <f t="shared" si="17"/>
        <v>85</v>
      </c>
      <c r="Q23" s="21" t="str">
        <f t="shared" si="18"/>
        <v>U1</v>
      </c>
      <c r="R23" s="21" t="str">
        <f t="shared" si="19"/>
        <v>00-716</v>
      </c>
      <c r="S23" s="21" t="str">
        <f t="shared" si="20"/>
        <v>mazowieckie</v>
      </c>
      <c r="T23" s="21" t="str">
        <f t="shared" si="21"/>
        <v>warszawski</v>
      </c>
      <c r="U23" s="21" t="str">
        <f t="shared" si="22"/>
        <v>Mokotów</v>
      </c>
      <c r="V23" s="21" t="str">
        <f t="shared" si="23"/>
        <v>Warszawa</v>
      </c>
      <c r="W23" s="21" t="str">
        <f t="shared" si="24"/>
        <v>ul. Bartycka</v>
      </c>
      <c r="X23" s="22">
        <f t="shared" si="25"/>
        <v>85</v>
      </c>
      <c r="Y23" s="21" t="str">
        <f t="shared" si="26"/>
        <v>U1</v>
      </c>
      <c r="Z23" s="21" t="str">
        <f t="shared" si="27"/>
        <v>00-716</v>
      </c>
      <c r="AA23" s="12" t="str">
        <f t="shared" si="28"/>
        <v>X</v>
      </c>
      <c r="AB23" s="21" t="str">
        <f t="shared" si="29"/>
        <v>Osobisty; Telefon; Email</v>
      </c>
      <c r="AC23" s="21" t="str">
        <f t="shared" si="30"/>
        <v>mazowieckie</v>
      </c>
      <c r="AD23" s="21" t="str">
        <f t="shared" si="31"/>
        <v>warszawski</v>
      </c>
      <c r="AE23" s="12" t="str">
        <f t="shared" si="32"/>
        <v>Mokotów</v>
      </c>
      <c r="AF23" s="12" t="str">
        <f t="shared" si="33"/>
        <v>Warszawa</v>
      </c>
      <c r="AG23" s="12" t="str">
        <f t="shared" si="34"/>
        <v>ul. Srebrnych Świerków</v>
      </c>
      <c r="AH23" s="14" t="s">
        <v>80</v>
      </c>
      <c r="AI23" s="12" t="str">
        <f t="shared" si="34"/>
        <v>02-757</v>
      </c>
      <c r="AJ23" s="25" t="s">
        <v>72</v>
      </c>
      <c r="AK23" s="12" t="str">
        <f>+[1]Garaże!C22</f>
        <v>SŚ_4A_4</v>
      </c>
      <c r="AL23" s="9"/>
      <c r="AM23" s="19"/>
      <c r="AN23" s="9"/>
      <c r="AO23" s="12"/>
      <c r="AP23" s="9"/>
      <c r="AQ23" s="10"/>
      <c r="AR23" s="12" t="str">
        <f t="shared" si="47"/>
        <v>Miejsce postojowe</v>
      </c>
      <c r="AS23" s="12" t="str">
        <f t="shared" si="48"/>
        <v>SŚ_4A_4</v>
      </c>
      <c r="AT23" s="9">
        <f>+[1]Garaże!G22</f>
        <v>92500</v>
      </c>
      <c r="AU23" s="19">
        <f t="shared" si="46"/>
        <v>45925</v>
      </c>
      <c r="AV23" s="15"/>
      <c r="AW23" s="10"/>
      <c r="AX23" s="9"/>
      <c r="AY23" s="19">
        <f t="shared" si="0"/>
        <v>45925</v>
      </c>
      <c r="AZ23" s="24" t="str">
        <f t="shared" si="38"/>
        <v>Z lokalem związane jest prawo do ułamkowej części nieruchomości wspólnej stanowiącej części wspólne budynku i działki gruntu na których zbudowany zostanie budynek</v>
      </c>
      <c r="BA23" s="21" t="str">
        <f t="shared" si="39"/>
        <v>-</v>
      </c>
      <c r="BB23" s="23">
        <f t="shared" si="40"/>
        <v>45925</v>
      </c>
      <c r="BC23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" s="21" t="str">
        <f t="shared" si="42"/>
        <v>-</v>
      </c>
      <c r="BE23" s="23">
        <f t="shared" si="43"/>
        <v>45925</v>
      </c>
      <c r="BF23" s="12" t="str">
        <f t="shared" si="44"/>
        <v>https://cristalpark.eu/do-pobrania/</v>
      </c>
    </row>
    <row r="24" spans="1:58" s="8" customFormat="1" ht="20.05" customHeight="1">
      <c r="A24" s="27" t="str">
        <f t="shared" si="45"/>
        <v>APM CRISTAL PARK RESIDENCE III SPÓŁKA Z OGRANICZONĄ ODPOWIEDZIALNOŚCIĄ</v>
      </c>
      <c r="B24" s="17" t="str">
        <f t="shared" si="3"/>
        <v>SPÓŁKA Z OGRANICZONĄ ODPOWIEDZIALNOŚCIĄ</v>
      </c>
      <c r="C24" s="14" t="str">
        <f t="shared" si="4"/>
        <v>0000783392</v>
      </c>
      <c r="D24" s="21" t="str">
        <f t="shared" si="5"/>
        <v>Spółka zarejestrowana w KRS</v>
      </c>
      <c r="E24" s="14">
        <f t="shared" si="6"/>
        <v>5213753140</v>
      </c>
      <c r="F24" s="14">
        <f t="shared" si="7"/>
        <v>365721478</v>
      </c>
      <c r="G24" s="21" t="str">
        <f t="shared" si="8"/>
        <v>48 22-847-91-86</v>
      </c>
      <c r="H24" s="21" t="str">
        <f t="shared" si="9"/>
        <v>sprzedaz@apm-development.pl</v>
      </c>
      <c r="I24" s="21" t="str">
        <f t="shared" si="10"/>
        <v>X</v>
      </c>
      <c r="J24" s="12" t="str">
        <f t="shared" si="11"/>
        <v>https://cristalpark.eu</v>
      </c>
      <c r="K24" s="21" t="str">
        <f t="shared" si="12"/>
        <v>mazowieckie</v>
      </c>
      <c r="L24" s="21" t="str">
        <f t="shared" si="13"/>
        <v>warszawski</v>
      </c>
      <c r="M24" s="21" t="str">
        <f t="shared" si="14"/>
        <v>Mokotów</v>
      </c>
      <c r="N24" s="21" t="str">
        <f t="shared" si="15"/>
        <v>Warszawa</v>
      </c>
      <c r="O24" s="21" t="str">
        <f t="shared" si="16"/>
        <v>ul. Bartycka</v>
      </c>
      <c r="P24" s="22">
        <f t="shared" si="17"/>
        <v>85</v>
      </c>
      <c r="Q24" s="21" t="str">
        <f t="shared" si="18"/>
        <v>U1</v>
      </c>
      <c r="R24" s="21" t="str">
        <f t="shared" si="19"/>
        <v>00-716</v>
      </c>
      <c r="S24" s="21" t="str">
        <f t="shared" si="20"/>
        <v>mazowieckie</v>
      </c>
      <c r="T24" s="21" t="str">
        <f t="shared" si="21"/>
        <v>warszawski</v>
      </c>
      <c r="U24" s="21" t="str">
        <f t="shared" si="22"/>
        <v>Mokotów</v>
      </c>
      <c r="V24" s="21" t="str">
        <f t="shared" si="23"/>
        <v>Warszawa</v>
      </c>
      <c r="W24" s="21" t="str">
        <f t="shared" si="24"/>
        <v>ul. Bartycka</v>
      </c>
      <c r="X24" s="22">
        <f t="shared" si="25"/>
        <v>85</v>
      </c>
      <c r="Y24" s="21" t="str">
        <f t="shared" si="26"/>
        <v>U1</v>
      </c>
      <c r="Z24" s="21" t="str">
        <f t="shared" si="27"/>
        <v>00-716</v>
      </c>
      <c r="AA24" s="12" t="str">
        <f t="shared" si="28"/>
        <v>X</v>
      </c>
      <c r="AB24" s="21" t="str">
        <f t="shared" si="29"/>
        <v>Osobisty; Telefon; Email</v>
      </c>
      <c r="AC24" s="21" t="str">
        <f t="shared" si="30"/>
        <v>mazowieckie</v>
      </c>
      <c r="AD24" s="21" t="str">
        <f t="shared" si="31"/>
        <v>warszawski</v>
      </c>
      <c r="AE24" s="12" t="str">
        <f t="shared" si="32"/>
        <v>Mokotów</v>
      </c>
      <c r="AF24" s="12" t="str">
        <f t="shared" si="33"/>
        <v>Warszawa</v>
      </c>
      <c r="AG24" s="12" t="str">
        <f t="shared" si="34"/>
        <v>ul. Srebrnych Świerków</v>
      </c>
      <c r="AH24" s="14" t="s">
        <v>80</v>
      </c>
      <c r="AI24" s="12" t="str">
        <f t="shared" si="34"/>
        <v>02-757</v>
      </c>
      <c r="AJ24" s="25" t="s">
        <v>72</v>
      </c>
      <c r="AK24" s="12" t="str">
        <f>+[1]Garaże!C23</f>
        <v>SŚ_4A_5</v>
      </c>
      <c r="AL24" s="9"/>
      <c r="AM24" s="19"/>
      <c r="AN24" s="9"/>
      <c r="AO24" s="12"/>
      <c r="AP24" s="9"/>
      <c r="AQ24" s="10"/>
      <c r="AR24" s="12" t="str">
        <f t="shared" ref="AR24" si="49">+AJ24</f>
        <v>Miejsce postojowe</v>
      </c>
      <c r="AS24" s="12" t="str">
        <f t="shared" ref="AS24" si="50">+AK24</f>
        <v>SŚ_4A_5</v>
      </c>
      <c r="AT24" s="9">
        <f>+[1]Garaże!G23</f>
        <v>92500</v>
      </c>
      <c r="AU24" s="19">
        <f t="shared" si="46"/>
        <v>45925</v>
      </c>
      <c r="AV24" s="15"/>
      <c r="AW24" s="10"/>
      <c r="AX24" s="9"/>
      <c r="AY24" s="19">
        <f t="shared" si="0"/>
        <v>45925</v>
      </c>
      <c r="AZ24" s="24" t="str">
        <f t="shared" si="38"/>
        <v>Z lokalem związane jest prawo do ułamkowej części nieruchomości wspólnej stanowiącej części wspólne budynku i działki gruntu na których zbudowany zostanie budynek</v>
      </c>
      <c r="BA24" s="21" t="str">
        <f t="shared" si="39"/>
        <v>-</v>
      </c>
      <c r="BB24" s="23">
        <f t="shared" si="40"/>
        <v>45925</v>
      </c>
      <c r="BC24" s="21" t="str">
        <f t="shared" si="41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" s="21" t="str">
        <f t="shared" si="42"/>
        <v>-</v>
      </c>
      <c r="BE24" s="23">
        <f t="shared" si="43"/>
        <v>45925</v>
      </c>
      <c r="BF24" s="12" t="str">
        <f t="shared" si="44"/>
        <v>https://cristalpark.eu/do-pobrania/</v>
      </c>
    </row>
  </sheetData>
  <phoneticPr fontId="3" type="noConversion"/>
  <hyperlinks>
    <hyperlink ref="H3" r:id="rId1" xr:uid="{00000000-0004-0000-0000-000000000000}"/>
    <hyperlink ref="H4" r:id="rId2" display="sprzedaz@apm-development.pl" xr:uid="{00000000-0004-0000-0000-000003000000}"/>
    <hyperlink ref="H5" r:id="rId3" display="sprzedaz@apm-development.pl" xr:uid="{00000000-0004-0000-0000-000006000000}"/>
    <hyperlink ref="H6" r:id="rId4" display="sprzedaz@apm-development.pl" xr:uid="{00000000-0004-0000-0000-000009000000}"/>
    <hyperlink ref="H7" r:id="rId5" display="sprzedaz@apm-development.pl" xr:uid="{00000000-0004-0000-0000-00000C000000}"/>
    <hyperlink ref="H8" r:id="rId6" display="sprzedaz@apm-development.pl" xr:uid="{00000000-0004-0000-0000-00000F000000}"/>
    <hyperlink ref="H9" r:id="rId7" display="sprzedaz@apm-development.pl" xr:uid="{00000000-0004-0000-0000-000027000000}"/>
    <hyperlink ref="H10" r:id="rId8" display="sprzedaz@apm-development.pl" xr:uid="{00000000-0004-0000-0000-00002A000000}"/>
    <hyperlink ref="H11" r:id="rId9" display="sprzedaz@apm-development.pl" xr:uid="{00000000-0004-0000-0000-00002D000000}"/>
    <hyperlink ref="H12" r:id="rId10" display="sprzedaz@apm-development.pl" xr:uid="{00000000-0004-0000-0000-000030000000}"/>
    <hyperlink ref="H13" r:id="rId11" display="sprzedaz@apm-development.pl" xr:uid="{00000000-0004-0000-0000-000033000000}"/>
    <hyperlink ref="H14" r:id="rId12" display="sprzedaz@apm-development.pl" xr:uid="{00000000-0004-0000-0000-000036000000}"/>
    <hyperlink ref="H15" r:id="rId13" display="sprzedaz@apm-development.pl" xr:uid="{00000000-0004-0000-0000-000039000000}"/>
    <hyperlink ref="H16" r:id="rId14" display="sprzedaz@apm-development.pl" xr:uid="{00000000-0004-0000-0000-00003C000000}"/>
    <hyperlink ref="H17" r:id="rId15" display="sprzedaz@apm-development.pl" xr:uid="{00000000-0004-0000-0000-00003F000000}"/>
    <hyperlink ref="H18" r:id="rId16" display="sprzedaz@apm-development.pl" xr:uid="{00000000-0004-0000-0000-000042000000}"/>
    <hyperlink ref="H19" r:id="rId17" display="sprzedaz@apm-development.pl" xr:uid="{00000000-0004-0000-0000-000045000000}"/>
    <hyperlink ref="H20" r:id="rId18" display="sprzedaz@apm-development.pl" xr:uid="{00000000-0004-0000-0000-000048000000}"/>
    <hyperlink ref="H21" r:id="rId19" display="sprzedaz@apm-development.pl" xr:uid="{00000000-0004-0000-0000-00004B000000}"/>
    <hyperlink ref="H22" r:id="rId20" display="sprzedaz@apm-development.pl" xr:uid="{00000000-0004-0000-0000-00004E000000}"/>
    <hyperlink ref="H23" r:id="rId21" display="sprzedaz@apm-development.pl" xr:uid="{00000000-0004-0000-0000-000051000000}"/>
    <hyperlink ref="H24" r:id="rId22" display="sprzedaz@apm-development.pl" xr:uid="{00000000-0004-0000-0000-000054000000}"/>
    <hyperlink ref="J3" r:id="rId23" xr:uid="{00000000-0004-0000-0000-000001000000}"/>
    <hyperlink ref="J24" r:id="rId24" display="https://augustowka.apm-development.com.pl" xr:uid="{00000000-0004-0000-0000-000055000000}"/>
    <hyperlink ref="J23" r:id="rId25" display="https://augustowka.apm-development.com.pl" xr:uid="{00000000-0004-0000-0000-000052000000}"/>
    <hyperlink ref="J22" r:id="rId26" display="https://augustowka.apm-development.com.pl" xr:uid="{00000000-0004-0000-0000-00004F000000}"/>
    <hyperlink ref="J21" r:id="rId27" display="https://augustowka.apm-development.com.pl" xr:uid="{00000000-0004-0000-0000-00004C000000}"/>
    <hyperlink ref="J20" r:id="rId28" display="https://augustowka.apm-development.com.pl" xr:uid="{00000000-0004-0000-0000-000049000000}"/>
    <hyperlink ref="J19" r:id="rId29" display="https://augustowka.apm-development.com.pl" xr:uid="{00000000-0004-0000-0000-000046000000}"/>
    <hyperlink ref="J18" r:id="rId30" display="https://augustowka.apm-development.com.pl" xr:uid="{00000000-0004-0000-0000-000043000000}"/>
    <hyperlink ref="J17" r:id="rId31" display="https://augustowka.apm-development.com.pl" xr:uid="{00000000-0004-0000-0000-000040000000}"/>
    <hyperlink ref="J16" r:id="rId32" display="https://augustowka.apm-development.com.pl" xr:uid="{00000000-0004-0000-0000-00003D000000}"/>
    <hyperlink ref="J15" r:id="rId33" display="https://augustowka.apm-development.com.pl" xr:uid="{00000000-0004-0000-0000-00003A000000}"/>
    <hyperlink ref="J14" r:id="rId34" display="https://augustowka.apm-development.com.pl" xr:uid="{00000000-0004-0000-0000-000037000000}"/>
    <hyperlink ref="J13" r:id="rId35" display="https://augustowka.apm-development.com.pl" xr:uid="{00000000-0004-0000-0000-000034000000}"/>
    <hyperlink ref="J12" r:id="rId36" display="https://augustowka.apm-development.com.pl" xr:uid="{00000000-0004-0000-0000-000031000000}"/>
    <hyperlink ref="J11" r:id="rId37" display="https://augustowka.apm-development.com.pl" xr:uid="{00000000-0004-0000-0000-00002E000000}"/>
    <hyperlink ref="J10" r:id="rId38" display="https://augustowka.apm-development.com.pl" xr:uid="{00000000-0004-0000-0000-00002B000000}"/>
    <hyperlink ref="J9" r:id="rId39" display="https://augustowka.apm-development.com.pl" xr:uid="{00000000-0004-0000-0000-000028000000}"/>
    <hyperlink ref="J8" r:id="rId40" display="https://augustowka.apm-development.com.pl" xr:uid="{00000000-0004-0000-0000-000010000000}"/>
    <hyperlink ref="J7" r:id="rId41" display="https://augustowka.apm-development.com.pl" xr:uid="{00000000-0004-0000-0000-00000D000000}"/>
    <hyperlink ref="J6" r:id="rId42" display="https://augustowka.apm-development.com.pl" xr:uid="{00000000-0004-0000-0000-00000A000000}"/>
    <hyperlink ref="J5" r:id="rId43" display="https://augustowka.apm-development.com.pl" xr:uid="{00000000-0004-0000-0000-000007000000}"/>
    <hyperlink ref="J4" r:id="rId44" display="https://augustowka.apm-development.com.pl" xr:uid="{00000000-0004-0000-0000-000004000000}"/>
    <hyperlink ref="BF3" r:id="rId45" xr:uid="{5E5A03C1-D481-4ED4-8CBE-ECADD70F78E6}"/>
  </hyperlinks>
  <pageMargins left="1" right="1" top="1" bottom="1" header="0.25" footer="0.25"/>
  <pageSetup orientation="portrait" r:id="rId46"/>
  <headerFooter>
    <oddFooter>&amp;C&amp;"Helvetica Neue,Regular"&amp;12&amp;K000000&amp;P</oddFooter>
  </headerFooter>
  <ignoredErrors>
    <ignoredError sqref="C3" numberStoredAsText="1"/>
    <ignoredError sqref="AN3:AN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2025-09-12T11:07:32Z</dcterms:created>
  <dcterms:modified xsi:type="dcterms:W3CDTF">2025-10-17T14:04:39Z</dcterms:modified>
</cp:coreProperties>
</file>