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\Desktop\"/>
    </mc:Choice>
  </mc:AlternateContent>
  <xr:revisionPtr revIDLastSave="0" documentId="13_ncr:1_{CACC8A4B-4D75-4875-9824-3265B0458BAC}" xr6:coauthVersionLast="47" xr6:coauthVersionMax="47" xr10:uidLastSave="{00000000-0000-0000-0000-000000000000}"/>
  <bookViews>
    <workbookView xWindow="-120" yWindow="-120" windowWidth="29040" windowHeight="15720" xr2:uid="{26076F41-CFD9-437E-BB66-EA36EB830F2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F3" i="1"/>
  <c r="H3" i="1" s="1"/>
  <c r="J3" i="1" s="1"/>
  <c r="N3" i="1" s="1"/>
  <c r="I2" i="1"/>
  <c r="I5" i="1"/>
  <c r="I4" i="1"/>
  <c r="I3" i="1"/>
  <c r="M5" i="1"/>
  <c r="M4" i="1"/>
  <c r="E3" i="1"/>
  <c r="E2" i="1"/>
  <c r="D3" i="1"/>
  <c r="D4" i="1" s="1"/>
  <c r="B3" i="1"/>
  <c r="B4" i="1" s="1"/>
  <c r="B5" i="1" s="1"/>
  <c r="H2" i="1"/>
  <c r="J2" i="1" s="1"/>
  <c r="N2" i="1" s="1"/>
  <c r="E4" i="1" l="1"/>
  <c r="D5" i="1"/>
  <c r="E5" i="1" s="1"/>
  <c r="F4" i="1"/>
  <c r="H4" i="1" l="1"/>
  <c r="J4" i="1" s="1"/>
  <c r="N4" i="1" s="1"/>
  <c r="F5" i="1"/>
  <c r="H5" i="1" s="1"/>
  <c r="J5" i="1" s="1"/>
  <c r="N5" i="1" s="1"/>
</calcChain>
</file>

<file path=xl/sharedStrings.xml><?xml version="1.0" encoding="utf-8"?>
<sst xmlns="http://schemas.openxmlformats.org/spreadsheetml/2006/main" count="26" uniqueCount="23">
  <si>
    <t>Rodzaj nieruchomości: lokal mieszkalny, dom jednorodzinny</t>
  </si>
  <si>
    <t>Nr lokalu nadany przez dewelopera</t>
  </si>
  <si>
    <t xml:space="preserve">Data od której obowiązuje cena m2 </t>
  </si>
  <si>
    <t>Cena lokalu mieszkalnego/domu jednorodzinnego stanowiąca iloczyn ceny m2 oraz powierzchni</t>
  </si>
  <si>
    <t>Data od której obowiązuje Cena lokalu mieszkalnego/domu jednorodzinnego stanowiąca iloczyn ceny m2 oraz powierzchni</t>
  </si>
  <si>
    <t>Data od której obowjązuje Cena lokalu mieszkalnego/domu jednorodzinnego stanowiąca iloczyn ceny m2 oraz powierzchni, oraz innych składowychceny o których mowa w art.. 19a ust. 1</t>
  </si>
  <si>
    <t>1_1</t>
  </si>
  <si>
    <t>1_2</t>
  </si>
  <si>
    <t>2_2</t>
  </si>
  <si>
    <t>3_2</t>
  </si>
  <si>
    <t>lokal mieszkalny</t>
  </si>
  <si>
    <t>Rodzaj części nieruchomości będących przedmiotem umowy</t>
  </si>
  <si>
    <t>Oznaczenie części nieruchomości nadane przez dewelopera</t>
  </si>
  <si>
    <t>Cena części nieruchomości będących przedmiotem umowy</t>
  </si>
  <si>
    <t>Cena m2 lokalu/domu jednorodzinnego</t>
  </si>
  <si>
    <t>Cena lokalu mieszkalnego/domu jednorodzinnego stanowiąca iloczyn ceny m2 oraz powierzchni, oraz innych składowych ceny o których mowa w art.. 19a ust. 1</t>
  </si>
  <si>
    <t>miejsce postojowe</t>
  </si>
  <si>
    <t>P1_1</t>
  </si>
  <si>
    <t>P1_2</t>
  </si>
  <si>
    <t>P2_2</t>
  </si>
  <si>
    <t>P3_2</t>
  </si>
  <si>
    <t>Data od której obowiązuje Cena części nieruchomości będących przedmiotem umowy</t>
  </si>
  <si>
    <t>Powierzchnia lokalu,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</si>
</sst>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77A0-A45F-4536-BDEA-2C10517F92DE}">
  <sheetPr>
    <pageSetUpPr fitToPage="1"/>
  </sheetPr>
  <dimension ref="A1:Q27"/>
  <sheetViews>
    <sheetView tabSelected="1" topLeftCell="B1" workbookViewId="0">
      <selection activeCell="B1" sqref="B1:O28"/>
    </sheetView>
  </sheetViews>
  <sheetFormatPr defaultRowHeight="15" x14ac:dyDescent="0.25"/>
  <cols>
    <col min="2" max="4" width="21.5703125" style="1" customWidth="1"/>
    <col min="5" max="5" width="21.5703125" style="3" customWidth="1"/>
    <col min="6" max="6" width="21.5703125" style="2" customWidth="1"/>
    <col min="7" max="7" width="21.5703125" style="5" customWidth="1"/>
    <col min="8" max="8" width="28" style="2" customWidth="1"/>
    <col min="9" max="9" width="28" style="4" customWidth="1"/>
    <col min="10" max="10" width="28" style="2" customWidth="1"/>
    <col min="11" max="12" width="21.5703125" style="1" customWidth="1"/>
    <col min="13" max="13" width="21.5703125" style="3" customWidth="1"/>
    <col min="14" max="14" width="21.5703125" style="2" customWidth="1"/>
    <col min="15" max="17" width="21.5703125" style="1" customWidth="1"/>
    <col min="18" max="20" width="21.5703125" customWidth="1"/>
  </cols>
  <sheetData>
    <row r="1" spans="1:17" s="6" customFormat="1" ht="120" x14ac:dyDescent="0.25">
      <c r="B1" s="7" t="s">
        <v>0</v>
      </c>
      <c r="C1" s="7" t="s">
        <v>1</v>
      </c>
      <c r="D1" s="7" t="s">
        <v>22</v>
      </c>
      <c r="E1" s="8" t="s">
        <v>14</v>
      </c>
      <c r="F1" s="9" t="s">
        <v>2</v>
      </c>
      <c r="G1" s="11" t="s">
        <v>3</v>
      </c>
      <c r="H1" s="9" t="s">
        <v>4</v>
      </c>
      <c r="I1" s="10" t="s">
        <v>15</v>
      </c>
      <c r="J1" s="9" t="s">
        <v>5</v>
      </c>
      <c r="K1" s="7" t="s">
        <v>11</v>
      </c>
      <c r="L1" s="7" t="s">
        <v>12</v>
      </c>
      <c r="M1" s="8" t="s">
        <v>13</v>
      </c>
      <c r="N1" s="9" t="s">
        <v>21</v>
      </c>
      <c r="O1" s="7"/>
      <c r="P1" s="7"/>
      <c r="Q1" s="7"/>
    </row>
    <row r="2" spans="1:17" x14ac:dyDescent="0.25">
      <c r="A2">
        <v>1</v>
      </c>
      <c r="B2" s="1" t="s">
        <v>10</v>
      </c>
      <c r="C2" s="1" t="s">
        <v>6</v>
      </c>
      <c r="D2" s="1">
        <v>94.06</v>
      </c>
      <c r="E2" s="3">
        <f>G2/D2</f>
        <v>8611.52455879226</v>
      </c>
      <c r="F2" s="2">
        <v>45911</v>
      </c>
      <c r="G2" s="5">
        <v>810000</v>
      </c>
      <c r="H2" s="2">
        <f>F2</f>
        <v>45911</v>
      </c>
      <c r="I2" s="5">
        <f>G2+M2</f>
        <v>820000</v>
      </c>
      <c r="J2" s="2">
        <f>H2</f>
        <v>45911</v>
      </c>
      <c r="K2" s="1" t="s">
        <v>16</v>
      </c>
      <c r="L2" s="1" t="s">
        <v>17</v>
      </c>
      <c r="M2" s="3">
        <v>10000</v>
      </c>
      <c r="N2" s="2">
        <f>J2</f>
        <v>45911</v>
      </c>
    </row>
    <row r="3" spans="1:17" x14ac:dyDescent="0.25">
      <c r="A3">
        <v>2</v>
      </c>
      <c r="B3" s="1" t="str">
        <f>B2</f>
        <v>lokal mieszkalny</v>
      </c>
      <c r="C3" s="1" t="s">
        <v>7</v>
      </c>
      <c r="D3" s="1">
        <f>D2</f>
        <v>94.06</v>
      </c>
      <c r="E3" s="3">
        <f t="shared" ref="E3:E5" si="0">G3/D3</f>
        <v>8930.4699128216034</v>
      </c>
      <c r="F3" s="2">
        <f>F2</f>
        <v>45911</v>
      </c>
      <c r="G3" s="5">
        <v>840000</v>
      </c>
      <c r="H3" s="2">
        <f t="shared" ref="H3:H5" si="1">F3</f>
        <v>45911</v>
      </c>
      <c r="I3" s="5">
        <f>G3+M3</f>
        <v>850000</v>
      </c>
      <c r="J3" s="2">
        <f t="shared" ref="J3:J5" si="2">H3</f>
        <v>45911</v>
      </c>
      <c r="K3" s="1" t="s">
        <v>16</v>
      </c>
      <c r="L3" s="1" t="s">
        <v>18</v>
      </c>
      <c r="M3" s="3">
        <v>10000</v>
      </c>
      <c r="N3" s="2">
        <f t="shared" ref="N3:N5" si="3">J3</f>
        <v>45911</v>
      </c>
    </row>
    <row r="4" spans="1:17" x14ac:dyDescent="0.25">
      <c r="A4">
        <v>3</v>
      </c>
      <c r="B4" s="1" t="str">
        <f>B3</f>
        <v>lokal mieszkalny</v>
      </c>
      <c r="C4" s="1" t="s">
        <v>8</v>
      </c>
      <c r="D4" s="1">
        <f>D3</f>
        <v>94.06</v>
      </c>
      <c r="E4" s="3">
        <f t="shared" si="0"/>
        <v>8611.52455879226</v>
      </c>
      <c r="F4" s="2">
        <f>F3</f>
        <v>45911</v>
      </c>
      <c r="G4" s="5">
        <v>810000</v>
      </c>
      <c r="H4" s="2">
        <f t="shared" si="1"/>
        <v>45911</v>
      </c>
      <c r="I4" s="5">
        <f>G4+M4</f>
        <v>820000</v>
      </c>
      <c r="J4" s="2">
        <f t="shared" si="2"/>
        <v>45911</v>
      </c>
      <c r="K4" s="1" t="s">
        <v>16</v>
      </c>
      <c r="L4" s="1" t="s">
        <v>19</v>
      </c>
      <c r="M4" s="3">
        <f>M3</f>
        <v>10000</v>
      </c>
      <c r="N4" s="2">
        <f t="shared" si="3"/>
        <v>45911</v>
      </c>
    </row>
    <row r="5" spans="1:17" x14ac:dyDescent="0.25">
      <c r="A5">
        <v>4</v>
      </c>
      <c r="B5" s="1" t="str">
        <f>B4</f>
        <v>lokal mieszkalny</v>
      </c>
      <c r="C5" s="1" t="s">
        <v>9</v>
      </c>
      <c r="D5" s="1">
        <f>D4</f>
        <v>94.06</v>
      </c>
      <c r="E5" s="3">
        <f t="shared" si="0"/>
        <v>8611.52455879226</v>
      </c>
      <c r="F5" s="2">
        <f>F4</f>
        <v>45911</v>
      </c>
      <c r="G5" s="5">
        <v>810000</v>
      </c>
      <c r="H5" s="2">
        <f t="shared" si="1"/>
        <v>45911</v>
      </c>
      <c r="I5" s="5">
        <f>G5+M5</f>
        <v>820000</v>
      </c>
      <c r="J5" s="2">
        <f t="shared" si="2"/>
        <v>45911</v>
      </c>
      <c r="K5" s="1" t="s">
        <v>16</v>
      </c>
      <c r="L5" s="1" t="s">
        <v>20</v>
      </c>
      <c r="M5" s="3">
        <f>M4</f>
        <v>10000</v>
      </c>
      <c r="N5" s="2">
        <f t="shared" si="3"/>
        <v>45911</v>
      </c>
    </row>
    <row r="26" spans="9:9" x14ac:dyDescent="0.25">
      <c r="I26" s="5">
        <f>I2/D2</f>
        <v>8717.8396768020411</v>
      </c>
    </row>
    <row r="27" spans="9:9" x14ac:dyDescent="0.25">
      <c r="I27" s="5">
        <f>I3/D4</f>
        <v>9036.7850308313846</v>
      </c>
    </row>
  </sheetData>
  <pageMargins left="0.7" right="0.7" top="0.75" bottom="0.75" header="0.3" footer="0.3"/>
  <pageSetup paperSize="9" scale="42" orientation="landscape" r:id="rId1"/>
  <ignoredErrors>
    <ignoredError sqref="I2:I5 E3:E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Lankauf-Kuptz</dc:creator>
  <cp:lastModifiedBy>Ilona</cp:lastModifiedBy>
  <cp:lastPrinted>2025-10-07T06:58:32Z</cp:lastPrinted>
  <dcterms:created xsi:type="dcterms:W3CDTF">2025-09-05T06:51:52Z</dcterms:created>
  <dcterms:modified xsi:type="dcterms:W3CDTF">2025-10-07T06:59:28Z</dcterms:modified>
</cp:coreProperties>
</file>