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26324CD-2CEE-4EAD-95FE-0BE2EF7BAD6D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7" l="1"/>
  <c r="AQ10" i="7"/>
  <c r="AN10" i="7"/>
  <c r="AN9" i="7"/>
  <c r="AQ9" i="7" s="1"/>
  <c r="AN8" i="7"/>
  <c r="AQ8" i="7" s="1"/>
  <c r="AN7" i="7"/>
  <c r="AN6" i="7"/>
  <c r="AQ6" i="7" s="1"/>
  <c r="AN5" i="7"/>
  <c r="AQ5" i="7" s="1"/>
  <c r="AN4" i="7"/>
  <c r="AQ4" i="7" s="1"/>
  <c r="AN3" i="7"/>
  <c r="AQ3" i="7" s="1"/>
  <c r="AN2" i="7"/>
  <c r="AQ2" i="7" s="1"/>
</calcChain>
</file>

<file path=xl/sharedStrings.xml><?xml version="1.0" encoding="utf-8"?>
<sst xmlns="http://schemas.openxmlformats.org/spreadsheetml/2006/main" count="482" uniqueCount="98">
  <si>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</si>
  <si>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</si>
  <si>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</si>
  <si>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</si>
  <si>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</si>
  <si>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</si>
  <si>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</si>
  <si>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</si>
  <si>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</si>
  <si>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</si>
  <si>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</si>
  <si>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</si>
  <si>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</si>
  <si>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</si>
  <si>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</si>
  <si>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</si>
  <si>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</si>
  <si>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</si>
  <si>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</si>
  <si>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</si>
  <si>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</si>
  <si>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</si>
  <si>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</si>
  <si>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</si>
  <si>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</si>
  <si>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</si>
  <si>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</si>
  <si>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</si>
  <si>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</si>
  <si>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</si>
  <si>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</si>
  <si>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</si>
  <si>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</si>
  <si>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</si>
  <si>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</si>
  <si>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</si>
  <si>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</si>
  <si>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</si>
  <si>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</si>
  <si>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</si>
  <si>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</si>
  <si>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</si>
  <si>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</si>
  <si>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</si>
  <si>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</si>
  <si>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</si>
  <si>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</si>
  <si>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</si>
  <si>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</si>
  <si>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</si>
  <si>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</si>
  <si>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</si>
  <si>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</si>
  <si>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</si>
  <si>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</si>
  <si>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</si>
  <si>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</si>
  <si>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</si>
  <si>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</si>
  <si>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</si>
  <si>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</si>
  <si>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Zacisze Wilanów BIS Sp. z o.o </t>
  </si>
  <si>
    <t>brak</t>
  </si>
  <si>
    <t>zaciszewilanow@besimdevelopment.pl</t>
  </si>
  <si>
    <t>drugietap.zaciszewilanow.pl</t>
  </si>
  <si>
    <t>m.st. Warszawa</t>
  </si>
  <si>
    <t>Ul. Twarda</t>
  </si>
  <si>
    <t>00-105</t>
  </si>
  <si>
    <t>m. st. Warszawy</t>
  </si>
  <si>
    <t>ul. Wał Zawadowski</t>
  </si>
  <si>
    <t>99C</t>
  </si>
  <si>
    <t>99D</t>
  </si>
  <si>
    <t>99E</t>
  </si>
  <si>
    <t>99F</t>
  </si>
  <si>
    <t>99J</t>
  </si>
  <si>
    <t>99M</t>
  </si>
  <si>
    <t>99R</t>
  </si>
  <si>
    <t>99S</t>
  </si>
  <si>
    <t>99T</t>
  </si>
  <si>
    <t>02-986</t>
  </si>
  <si>
    <t>telefon/e-mail</t>
  </si>
  <si>
    <t xml:space="preserve">dom jednorodzinny </t>
  </si>
  <si>
    <t>3</t>
  </si>
  <si>
    <t>4</t>
  </si>
  <si>
    <t>5</t>
  </si>
  <si>
    <t>6</t>
  </si>
  <si>
    <t>9</t>
  </si>
  <si>
    <t>12</t>
  </si>
  <si>
    <t>15</t>
  </si>
  <si>
    <t>16</t>
  </si>
  <si>
    <t>17</t>
  </si>
  <si>
    <t>BRAK</t>
  </si>
  <si>
    <t>Spółka z ograniczoną odpowiedzialnością</t>
  </si>
  <si>
    <t>Mazowieckie</t>
  </si>
  <si>
    <t>ul. Ludwika Idzikowskiego</t>
  </si>
  <si>
    <t>00-710</t>
  </si>
  <si>
    <t>cena udziału w drodze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</si>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</sst>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" fontId="0" fillId="0" borderId="2" xfId="0" applyNumberFormat="1" applyBorder="1"/>
    <xf numFmtId="164" fontId="0" fillId="0" borderId="2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0" fontId="1" fillId="0" borderId="3" xfId="0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G11"/>
  <sheetViews>
    <sheetView tabSelected="1" topLeftCell="BA1" zoomScale="90" zoomScaleNormal="90" workbookViewId="0">
      <selection activeCell="AR5" sqref="AR5"/>
    </sheetView>
  </sheetViews>
  <sheetFormatPr defaultRowHeight="15" x14ac:dyDescent="0.25"/>
  <cols>
    <col min="1" max="1" width="27.85546875" customWidth="1"/>
    <col min="2" max="2" width="40.42578125" customWidth="1"/>
    <col min="3" max="3" width="16.42578125" customWidth="1"/>
    <col min="4" max="4" width="19.28515625" customWidth="1"/>
    <col min="5" max="5" width="17.140625" customWidth="1"/>
    <col min="6" max="6" width="20.42578125" customWidth="1"/>
    <col min="7" max="7" width="12.7109375" customWidth="1"/>
    <col min="8" max="8" width="32.85546875" customWidth="1"/>
    <col min="9" max="9" width="10.140625" bestFit="1" customWidth="1"/>
    <col min="10" max="10" width="36.42578125" customWidth="1"/>
    <col min="11" max="11" width="47.85546875" customWidth="1"/>
    <col min="12" max="12" width="42.85546875" customWidth="1"/>
    <col min="13" max="13" width="49.140625" customWidth="1"/>
    <col min="14" max="14" width="46.7109375" customWidth="1"/>
    <col min="15" max="15" width="29.28515625" customWidth="1"/>
    <col min="16" max="16" width="43.42578125" customWidth="1"/>
    <col min="17" max="17" width="44" customWidth="1"/>
    <col min="18" max="18" width="52.42578125" customWidth="1"/>
    <col min="19" max="19" width="35.42578125" customWidth="1"/>
    <col min="20" max="20" width="24" customWidth="1"/>
    <col min="21" max="21" width="32.7109375" customWidth="1"/>
    <col min="22" max="22" width="29.140625" customWidth="1"/>
    <col min="23" max="23" width="33.85546875" customWidth="1"/>
    <col min="24" max="24" width="28.85546875" customWidth="1"/>
    <col min="25" max="25" width="26.28515625" customWidth="1"/>
    <col min="26" max="26" width="29.28515625" customWidth="1"/>
    <col min="27" max="27" width="38.85546875" customWidth="1"/>
    <col min="28" max="28" width="34.42578125" customWidth="1"/>
    <col min="29" max="29" width="43.7109375" customWidth="1"/>
    <col min="30" max="30" width="31.42578125" customWidth="1"/>
    <col min="31" max="31" width="44.140625" customWidth="1"/>
    <col min="32" max="32" width="41.85546875" customWidth="1"/>
    <col min="33" max="33" width="50.42578125" customWidth="1"/>
    <col min="34" max="34" width="39.5703125" customWidth="1"/>
    <col min="35" max="35" width="34.85546875" customWidth="1"/>
    <col min="36" max="36" width="37.85546875" customWidth="1"/>
    <col min="37" max="37" width="31" customWidth="1"/>
    <col min="38" max="38" width="46.85546875" customWidth="1"/>
    <col min="39" max="39" width="55.5703125" customWidth="1"/>
    <col min="40" max="40" width="59.140625" customWidth="1"/>
    <col min="41" max="42" width="56.5703125" customWidth="1"/>
    <col min="43" max="43" width="79.85546875" customWidth="1"/>
    <col min="44" max="44" width="83.42578125" customWidth="1"/>
    <col min="45" max="45" width="27.5703125" customWidth="1"/>
    <col min="46" max="46" width="31.42578125" customWidth="1"/>
    <col min="47" max="47" width="31.28515625" customWidth="1"/>
    <col min="48" max="48" width="34.5703125" customWidth="1"/>
    <col min="49" max="49" width="67.85546875" customWidth="1"/>
    <col min="50" max="50" width="22.28515625" customWidth="1"/>
    <col min="51" max="51" width="46.140625" customWidth="1"/>
    <col min="52" max="52" width="36.7109375" bestFit="1" customWidth="1"/>
    <col min="54" max="54" width="51.5703125" customWidth="1"/>
    <col min="55" max="55" width="36.7109375" bestFit="1" customWidth="1"/>
    <col min="56" max="56" width="13.85546875" customWidth="1"/>
    <col min="57" max="57" width="13.7109375" customWidth="1"/>
    <col min="58" max="58" width="37.140625" bestFit="1" customWidth="1"/>
    <col min="59" max="59" width="37.7109375" customWidth="1"/>
  </cols>
  <sheetData>
    <row r="1" spans="1:59" s="12" customFormat="1" ht="41.2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48</v>
      </c>
      <c r="L1" s="12" t="s">
        <v>25</v>
      </c>
      <c r="M1" s="12" t="s">
        <v>26</v>
      </c>
      <c r="N1" s="12" t="s">
        <v>27</v>
      </c>
      <c r="O1" s="12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2" t="s">
        <v>33</v>
      </c>
      <c r="U1" s="12" t="s">
        <v>34</v>
      </c>
      <c r="V1" s="12" t="s">
        <v>39</v>
      </c>
      <c r="W1" s="12" t="s">
        <v>35</v>
      </c>
      <c r="X1" s="13" t="s">
        <v>36</v>
      </c>
      <c r="Y1" s="13" t="s">
        <v>37</v>
      </c>
      <c r="Z1" s="14" t="s">
        <v>38</v>
      </c>
      <c r="AA1" s="12" t="s">
        <v>10</v>
      </c>
      <c r="AB1" s="12" t="s">
        <v>11</v>
      </c>
      <c r="AC1" s="12" t="s">
        <v>40</v>
      </c>
      <c r="AD1" s="12" t="s">
        <v>41</v>
      </c>
      <c r="AE1" s="12" t="s">
        <v>42</v>
      </c>
      <c r="AF1" s="12" t="s">
        <v>43</v>
      </c>
      <c r="AG1" s="12" t="s">
        <v>44</v>
      </c>
      <c r="AH1" s="12" t="s">
        <v>45</v>
      </c>
      <c r="AI1" s="14" t="s">
        <v>46</v>
      </c>
      <c r="AJ1" s="12" t="s">
        <v>16</v>
      </c>
      <c r="AK1" s="12" t="s">
        <v>19</v>
      </c>
      <c r="AL1" s="12" t="s">
        <v>14</v>
      </c>
      <c r="AM1" s="15" t="s">
        <v>49</v>
      </c>
      <c r="AN1" s="12" t="s">
        <v>53</v>
      </c>
      <c r="AO1" s="15" t="s">
        <v>50</v>
      </c>
      <c r="AP1" s="15" t="s">
        <v>96</v>
      </c>
      <c r="AQ1" s="12" t="s">
        <v>54</v>
      </c>
      <c r="AR1" s="15" t="s">
        <v>51</v>
      </c>
      <c r="AS1" s="12" t="s">
        <v>47</v>
      </c>
      <c r="AT1" s="12" t="s">
        <v>52</v>
      </c>
      <c r="AU1" s="12" t="s">
        <v>21</v>
      </c>
      <c r="AV1" s="15" t="s">
        <v>55</v>
      </c>
      <c r="AW1" s="12" t="s">
        <v>56</v>
      </c>
      <c r="AX1" s="12" t="s">
        <v>57</v>
      </c>
      <c r="AY1" s="12" t="s">
        <v>20</v>
      </c>
      <c r="AZ1" s="15" t="s">
        <v>60</v>
      </c>
      <c r="BA1" s="12" t="s">
        <v>17</v>
      </c>
      <c r="BB1" s="12" t="s">
        <v>12</v>
      </c>
      <c r="BC1" s="15" t="s">
        <v>58</v>
      </c>
      <c r="BD1" s="12" t="s">
        <v>18</v>
      </c>
      <c r="BE1" s="12" t="s">
        <v>13</v>
      </c>
      <c r="BF1" s="15" t="s">
        <v>59</v>
      </c>
      <c r="BG1" s="12" t="s">
        <v>15</v>
      </c>
    </row>
    <row r="2" spans="1:59" x14ac:dyDescent="0.25">
      <c r="A2" s="4" t="s">
        <v>61</v>
      </c>
      <c r="B2" s="5" t="s">
        <v>92</v>
      </c>
      <c r="C2" s="6">
        <v>1061926</v>
      </c>
      <c r="D2" s="6" t="s">
        <v>62</v>
      </c>
      <c r="E2" s="6">
        <v>5252975100</v>
      </c>
      <c r="F2" s="6">
        <v>526611038</v>
      </c>
      <c r="G2" s="6">
        <v>690017060</v>
      </c>
      <c r="H2" s="5" t="s">
        <v>63</v>
      </c>
      <c r="I2" s="6" t="s">
        <v>62</v>
      </c>
      <c r="J2" s="5" t="s">
        <v>64</v>
      </c>
      <c r="K2" s="5" t="s">
        <v>22</v>
      </c>
      <c r="L2" s="5" t="s">
        <v>65</v>
      </c>
      <c r="M2" s="5" t="s">
        <v>65</v>
      </c>
      <c r="N2" s="5" t="s">
        <v>23</v>
      </c>
      <c r="O2" s="5" t="s">
        <v>66</v>
      </c>
      <c r="P2" s="6">
        <v>18</v>
      </c>
      <c r="Q2" s="6" t="s">
        <v>62</v>
      </c>
      <c r="R2" s="7" t="s">
        <v>67</v>
      </c>
      <c r="S2" s="5" t="s">
        <v>93</v>
      </c>
      <c r="T2" s="5" t="s">
        <v>65</v>
      </c>
      <c r="U2" s="5" t="s">
        <v>68</v>
      </c>
      <c r="V2" s="5" t="s">
        <v>23</v>
      </c>
      <c r="W2" s="5" t="s">
        <v>94</v>
      </c>
      <c r="X2" s="5" t="s">
        <v>89</v>
      </c>
      <c r="Y2" s="4" t="s">
        <v>62</v>
      </c>
      <c r="Z2" s="5" t="s">
        <v>95</v>
      </c>
      <c r="AA2" s="5" t="s">
        <v>62</v>
      </c>
      <c r="AB2" s="4" t="s">
        <v>80</v>
      </c>
      <c r="AC2" s="4" t="s">
        <v>22</v>
      </c>
      <c r="AD2" s="4" t="s">
        <v>65</v>
      </c>
      <c r="AE2" s="4" t="s">
        <v>68</v>
      </c>
      <c r="AF2" s="4" t="s">
        <v>23</v>
      </c>
      <c r="AG2" s="4" t="s">
        <v>69</v>
      </c>
      <c r="AH2" s="8" t="s">
        <v>70</v>
      </c>
      <c r="AI2" s="11" t="s">
        <v>79</v>
      </c>
      <c r="AJ2" s="4" t="s">
        <v>81</v>
      </c>
      <c r="AK2" s="4" t="s">
        <v>82</v>
      </c>
      <c r="AL2" s="10">
        <v>12327.96</v>
      </c>
      <c r="AM2" s="9">
        <v>45961.465277777781</v>
      </c>
      <c r="AN2" s="10">
        <f>AL2*167.83</f>
        <v>2069001.5268000001</v>
      </c>
      <c r="AO2" s="9">
        <v>45961.465277777781</v>
      </c>
      <c r="AP2" s="10">
        <v>5000</v>
      </c>
      <c r="AQ2" s="10">
        <f>AN2+5000</f>
        <v>2074001.5268000001</v>
      </c>
      <c r="AR2" s="9">
        <v>45961.465277777781</v>
      </c>
      <c r="AS2" s="4" t="s">
        <v>97</v>
      </c>
      <c r="AT2" s="4" t="s">
        <v>97</v>
      </c>
      <c r="AU2" s="4" t="s">
        <v>97</v>
      </c>
      <c r="AV2" s="4" t="s">
        <v>97</v>
      </c>
      <c r="AW2" s="3" t="s">
        <v>91</v>
      </c>
      <c r="AX2" s="3" t="s">
        <v>91</v>
      </c>
      <c r="AY2" s="1" t="s">
        <v>24</v>
      </c>
      <c r="AZ2" s="2" t="s">
        <v>24</v>
      </c>
      <c r="BA2" s="2" t="s">
        <v>24</v>
      </c>
      <c r="BB2" s="2" t="s">
        <v>24</v>
      </c>
      <c r="BC2" s="2" t="s">
        <v>24</v>
      </c>
      <c r="BD2" s="2" t="s">
        <v>24</v>
      </c>
      <c r="BE2" s="2" t="s">
        <v>24</v>
      </c>
      <c r="BF2" s="2" t="s">
        <v>24</v>
      </c>
      <c r="BG2" s="3" t="s">
        <v>64</v>
      </c>
    </row>
    <row r="3" spans="1:59" x14ac:dyDescent="0.25">
      <c r="A3" s="4" t="s">
        <v>61</v>
      </c>
      <c r="B3" s="5" t="s">
        <v>92</v>
      </c>
      <c r="C3" s="6">
        <v>1061926</v>
      </c>
      <c r="D3" s="6" t="s">
        <v>62</v>
      </c>
      <c r="E3" s="6">
        <v>5252975100</v>
      </c>
      <c r="F3" s="6">
        <v>526611038</v>
      </c>
      <c r="G3" s="6">
        <v>690017060</v>
      </c>
      <c r="H3" s="5" t="s">
        <v>63</v>
      </c>
      <c r="I3" s="6" t="s">
        <v>62</v>
      </c>
      <c r="J3" s="5" t="s">
        <v>64</v>
      </c>
      <c r="K3" s="5" t="s">
        <v>22</v>
      </c>
      <c r="L3" s="5" t="s">
        <v>65</v>
      </c>
      <c r="M3" s="5" t="s">
        <v>65</v>
      </c>
      <c r="N3" s="5" t="s">
        <v>23</v>
      </c>
      <c r="O3" s="5" t="s">
        <v>66</v>
      </c>
      <c r="P3" s="6">
        <v>18</v>
      </c>
      <c r="Q3" s="6" t="s">
        <v>62</v>
      </c>
      <c r="R3" s="7" t="s">
        <v>67</v>
      </c>
      <c r="S3" s="5" t="s">
        <v>93</v>
      </c>
      <c r="T3" s="5" t="s">
        <v>65</v>
      </c>
      <c r="U3" s="5" t="s">
        <v>68</v>
      </c>
      <c r="V3" s="5" t="s">
        <v>23</v>
      </c>
      <c r="W3" s="5" t="s">
        <v>94</v>
      </c>
      <c r="X3" s="5" t="s">
        <v>89</v>
      </c>
      <c r="Y3" s="4" t="s">
        <v>62</v>
      </c>
      <c r="Z3" s="5" t="s">
        <v>95</v>
      </c>
      <c r="AA3" s="5" t="s">
        <v>62</v>
      </c>
      <c r="AB3" s="4" t="s">
        <v>80</v>
      </c>
      <c r="AC3" s="4" t="s">
        <v>22</v>
      </c>
      <c r="AD3" s="4" t="s">
        <v>65</v>
      </c>
      <c r="AE3" s="4" t="s">
        <v>68</v>
      </c>
      <c r="AF3" s="4" t="s">
        <v>23</v>
      </c>
      <c r="AG3" s="4" t="s">
        <v>69</v>
      </c>
      <c r="AH3" s="8" t="s">
        <v>71</v>
      </c>
      <c r="AI3" s="11" t="s">
        <v>79</v>
      </c>
      <c r="AJ3" s="4" t="s">
        <v>81</v>
      </c>
      <c r="AK3" s="4" t="s">
        <v>83</v>
      </c>
      <c r="AL3" s="10">
        <v>11908.33</v>
      </c>
      <c r="AM3" s="9">
        <v>45961.465277777781</v>
      </c>
      <c r="AN3" s="10">
        <f>AL3*167.11</f>
        <v>1990001.0263000003</v>
      </c>
      <c r="AO3" s="9">
        <v>45961.465277777781</v>
      </c>
      <c r="AP3" s="10">
        <v>5000</v>
      </c>
      <c r="AQ3" s="10">
        <f t="shared" ref="AQ3:AQ10" si="0">AN3+5000</f>
        <v>1995001.0263000003</v>
      </c>
      <c r="AR3" s="9">
        <v>45961.465277777781</v>
      </c>
      <c r="AS3" s="4" t="s">
        <v>97</v>
      </c>
      <c r="AT3" s="4" t="s">
        <v>97</v>
      </c>
      <c r="AU3" s="4" t="s">
        <v>97</v>
      </c>
      <c r="AV3" s="4" t="s">
        <v>97</v>
      </c>
      <c r="AW3" s="3" t="s">
        <v>91</v>
      </c>
      <c r="AX3" s="3" t="s">
        <v>91</v>
      </c>
      <c r="AY3" s="1" t="s">
        <v>24</v>
      </c>
      <c r="AZ3" s="2" t="s">
        <v>24</v>
      </c>
      <c r="BA3" s="2" t="s">
        <v>24</v>
      </c>
      <c r="BB3" s="2" t="s">
        <v>24</v>
      </c>
      <c r="BC3" s="2" t="s">
        <v>24</v>
      </c>
      <c r="BD3" s="2" t="s">
        <v>24</v>
      </c>
      <c r="BE3" s="2" t="s">
        <v>24</v>
      </c>
      <c r="BF3" s="2" t="s">
        <v>24</v>
      </c>
      <c r="BG3" s="3" t="s">
        <v>64</v>
      </c>
    </row>
    <row r="4" spans="1:59" x14ac:dyDescent="0.25">
      <c r="A4" s="4" t="s">
        <v>61</v>
      </c>
      <c r="B4" s="5" t="s">
        <v>92</v>
      </c>
      <c r="C4" s="6">
        <v>1061926</v>
      </c>
      <c r="D4" s="6" t="s">
        <v>62</v>
      </c>
      <c r="E4" s="6">
        <v>5252975100</v>
      </c>
      <c r="F4" s="6">
        <v>526611038</v>
      </c>
      <c r="G4" s="6">
        <v>690017060</v>
      </c>
      <c r="H4" s="5" t="s">
        <v>63</v>
      </c>
      <c r="I4" s="6" t="s">
        <v>62</v>
      </c>
      <c r="J4" s="5" t="s">
        <v>64</v>
      </c>
      <c r="K4" s="5" t="s">
        <v>22</v>
      </c>
      <c r="L4" s="5" t="s">
        <v>65</v>
      </c>
      <c r="M4" s="5" t="s">
        <v>65</v>
      </c>
      <c r="N4" s="5" t="s">
        <v>23</v>
      </c>
      <c r="O4" s="5" t="s">
        <v>66</v>
      </c>
      <c r="P4" s="6">
        <v>18</v>
      </c>
      <c r="Q4" s="6" t="s">
        <v>62</v>
      </c>
      <c r="R4" s="7" t="s">
        <v>67</v>
      </c>
      <c r="S4" s="5" t="s">
        <v>93</v>
      </c>
      <c r="T4" s="5" t="s">
        <v>65</v>
      </c>
      <c r="U4" s="5" t="s">
        <v>68</v>
      </c>
      <c r="V4" s="5" t="s">
        <v>23</v>
      </c>
      <c r="W4" s="5" t="s">
        <v>94</v>
      </c>
      <c r="X4" s="5" t="s">
        <v>89</v>
      </c>
      <c r="Y4" s="4" t="s">
        <v>62</v>
      </c>
      <c r="Z4" s="5" t="s">
        <v>95</v>
      </c>
      <c r="AA4" s="5" t="s">
        <v>62</v>
      </c>
      <c r="AB4" s="4" t="s">
        <v>80</v>
      </c>
      <c r="AC4" s="4" t="s">
        <v>22</v>
      </c>
      <c r="AD4" s="4" t="s">
        <v>65</v>
      </c>
      <c r="AE4" s="4" t="s">
        <v>68</v>
      </c>
      <c r="AF4" s="4" t="s">
        <v>23</v>
      </c>
      <c r="AG4" s="4" t="s">
        <v>69</v>
      </c>
      <c r="AH4" s="8" t="s">
        <v>72</v>
      </c>
      <c r="AI4" s="11" t="s">
        <v>79</v>
      </c>
      <c r="AJ4" s="4" t="s">
        <v>81</v>
      </c>
      <c r="AK4" s="4" t="s">
        <v>84</v>
      </c>
      <c r="AL4" s="10">
        <v>12754.93</v>
      </c>
      <c r="AM4" s="9">
        <v>45961.465277777781</v>
      </c>
      <c r="AN4" s="10">
        <f>AL4*142.69</f>
        <v>1820000.9617000001</v>
      </c>
      <c r="AO4" s="9">
        <v>45961.465277777781</v>
      </c>
      <c r="AP4" s="10">
        <v>5000</v>
      </c>
      <c r="AQ4" s="10">
        <f t="shared" si="0"/>
        <v>1825000.9617000001</v>
      </c>
      <c r="AR4" s="9">
        <v>45961.465277777781</v>
      </c>
      <c r="AS4" s="4" t="s">
        <v>97</v>
      </c>
      <c r="AT4" s="4" t="s">
        <v>97</v>
      </c>
      <c r="AU4" s="4" t="s">
        <v>97</v>
      </c>
      <c r="AV4" s="4" t="s">
        <v>97</v>
      </c>
      <c r="AW4" s="3" t="s">
        <v>91</v>
      </c>
      <c r="AX4" s="3" t="s">
        <v>91</v>
      </c>
      <c r="AY4" s="1" t="s">
        <v>24</v>
      </c>
      <c r="AZ4" s="2" t="s">
        <v>24</v>
      </c>
      <c r="BA4" s="2" t="s">
        <v>24</v>
      </c>
      <c r="BB4" s="2" t="s">
        <v>24</v>
      </c>
      <c r="BC4" s="2" t="s">
        <v>24</v>
      </c>
      <c r="BD4" s="2" t="s">
        <v>24</v>
      </c>
      <c r="BE4" s="2" t="s">
        <v>24</v>
      </c>
      <c r="BF4" s="2" t="s">
        <v>24</v>
      </c>
      <c r="BG4" s="3" t="s">
        <v>64</v>
      </c>
    </row>
    <row r="5" spans="1:59" x14ac:dyDescent="0.25">
      <c r="A5" s="4" t="s">
        <v>61</v>
      </c>
      <c r="B5" s="5" t="s">
        <v>92</v>
      </c>
      <c r="C5" s="6">
        <v>1061926</v>
      </c>
      <c r="D5" s="6" t="s">
        <v>62</v>
      </c>
      <c r="E5" s="6">
        <v>5252975100</v>
      </c>
      <c r="F5" s="6">
        <v>526611038</v>
      </c>
      <c r="G5" s="6">
        <v>690017060</v>
      </c>
      <c r="H5" s="5" t="s">
        <v>63</v>
      </c>
      <c r="I5" s="6" t="s">
        <v>62</v>
      </c>
      <c r="J5" s="5" t="s">
        <v>64</v>
      </c>
      <c r="K5" s="5" t="s">
        <v>22</v>
      </c>
      <c r="L5" s="5" t="s">
        <v>65</v>
      </c>
      <c r="M5" s="5" t="s">
        <v>65</v>
      </c>
      <c r="N5" s="5" t="s">
        <v>23</v>
      </c>
      <c r="O5" s="5" t="s">
        <v>66</v>
      </c>
      <c r="P5" s="6">
        <v>18</v>
      </c>
      <c r="Q5" s="6" t="s">
        <v>62</v>
      </c>
      <c r="R5" s="7" t="s">
        <v>67</v>
      </c>
      <c r="S5" s="5" t="s">
        <v>93</v>
      </c>
      <c r="T5" s="5" t="s">
        <v>65</v>
      </c>
      <c r="U5" s="5" t="s">
        <v>68</v>
      </c>
      <c r="V5" s="5" t="s">
        <v>23</v>
      </c>
      <c r="W5" s="5" t="s">
        <v>94</v>
      </c>
      <c r="X5" s="5" t="s">
        <v>89</v>
      </c>
      <c r="Y5" s="4" t="s">
        <v>62</v>
      </c>
      <c r="Z5" s="5" t="s">
        <v>95</v>
      </c>
      <c r="AA5" s="5" t="s">
        <v>62</v>
      </c>
      <c r="AB5" s="4" t="s">
        <v>80</v>
      </c>
      <c r="AC5" s="4" t="s">
        <v>22</v>
      </c>
      <c r="AD5" s="4" t="s">
        <v>65</v>
      </c>
      <c r="AE5" s="4" t="s">
        <v>68</v>
      </c>
      <c r="AF5" s="4" t="s">
        <v>23</v>
      </c>
      <c r="AG5" s="4" t="s">
        <v>69</v>
      </c>
      <c r="AH5" s="8" t="s">
        <v>73</v>
      </c>
      <c r="AI5" s="11" t="s">
        <v>79</v>
      </c>
      <c r="AJ5" s="4" t="s">
        <v>81</v>
      </c>
      <c r="AK5" s="4" t="s">
        <v>85</v>
      </c>
      <c r="AL5" s="10">
        <v>12567.46</v>
      </c>
      <c r="AM5" s="9">
        <v>45961.465277777781</v>
      </c>
      <c r="AN5" s="10">
        <f>AL5*135.27</f>
        <v>1700000.3141999999</v>
      </c>
      <c r="AO5" s="9">
        <v>45961.465277777781</v>
      </c>
      <c r="AP5" s="10">
        <v>5000</v>
      </c>
      <c r="AQ5" s="10">
        <f t="shared" si="0"/>
        <v>1705000.3141999999</v>
      </c>
      <c r="AR5" s="9">
        <v>45961.465277777781</v>
      </c>
      <c r="AS5" s="4" t="s">
        <v>97</v>
      </c>
      <c r="AT5" s="4" t="s">
        <v>97</v>
      </c>
      <c r="AU5" s="4" t="s">
        <v>97</v>
      </c>
      <c r="AV5" s="4" t="s">
        <v>97</v>
      </c>
      <c r="AW5" s="3" t="s">
        <v>91</v>
      </c>
      <c r="AX5" s="3" t="s">
        <v>91</v>
      </c>
      <c r="AY5" s="1" t="s">
        <v>24</v>
      </c>
      <c r="AZ5" s="2" t="s">
        <v>24</v>
      </c>
      <c r="BA5" s="2" t="s">
        <v>24</v>
      </c>
      <c r="BB5" s="2" t="s">
        <v>24</v>
      </c>
      <c r="BC5" s="2" t="s">
        <v>24</v>
      </c>
      <c r="BD5" s="2" t="s">
        <v>24</v>
      </c>
      <c r="BE5" s="2" t="s">
        <v>24</v>
      </c>
      <c r="BF5" s="2" t="s">
        <v>24</v>
      </c>
      <c r="BG5" s="3" t="s">
        <v>64</v>
      </c>
    </row>
    <row r="6" spans="1:59" x14ac:dyDescent="0.25">
      <c r="A6" s="4" t="s">
        <v>61</v>
      </c>
      <c r="B6" s="5" t="s">
        <v>92</v>
      </c>
      <c r="C6" s="6">
        <v>1061926</v>
      </c>
      <c r="D6" s="6" t="s">
        <v>62</v>
      </c>
      <c r="E6" s="6">
        <v>5252975100</v>
      </c>
      <c r="F6" s="6">
        <v>526611038</v>
      </c>
      <c r="G6" s="6">
        <v>690017060</v>
      </c>
      <c r="H6" s="5" t="s">
        <v>63</v>
      </c>
      <c r="I6" s="6" t="s">
        <v>62</v>
      </c>
      <c r="J6" s="5" t="s">
        <v>64</v>
      </c>
      <c r="K6" s="5" t="s">
        <v>22</v>
      </c>
      <c r="L6" s="5" t="s">
        <v>65</v>
      </c>
      <c r="M6" s="5" t="s">
        <v>65</v>
      </c>
      <c r="N6" s="5" t="s">
        <v>23</v>
      </c>
      <c r="O6" s="5" t="s">
        <v>66</v>
      </c>
      <c r="P6" s="6">
        <v>18</v>
      </c>
      <c r="Q6" s="6" t="s">
        <v>62</v>
      </c>
      <c r="R6" s="7" t="s">
        <v>67</v>
      </c>
      <c r="S6" s="5" t="s">
        <v>93</v>
      </c>
      <c r="T6" s="5" t="s">
        <v>65</v>
      </c>
      <c r="U6" s="5" t="s">
        <v>68</v>
      </c>
      <c r="V6" s="5" t="s">
        <v>23</v>
      </c>
      <c r="W6" s="5" t="s">
        <v>94</v>
      </c>
      <c r="X6" s="5" t="s">
        <v>89</v>
      </c>
      <c r="Y6" s="4" t="s">
        <v>62</v>
      </c>
      <c r="Z6" s="5" t="s">
        <v>95</v>
      </c>
      <c r="AA6" s="5" t="s">
        <v>62</v>
      </c>
      <c r="AB6" s="4" t="s">
        <v>80</v>
      </c>
      <c r="AC6" s="4" t="s">
        <v>22</v>
      </c>
      <c r="AD6" s="4" t="s">
        <v>65</v>
      </c>
      <c r="AE6" s="4" t="s">
        <v>68</v>
      </c>
      <c r="AF6" s="4" t="s">
        <v>23</v>
      </c>
      <c r="AG6" s="4" t="s">
        <v>69</v>
      </c>
      <c r="AH6" s="8" t="s">
        <v>74</v>
      </c>
      <c r="AI6" s="11" t="s">
        <v>79</v>
      </c>
      <c r="AJ6" s="4" t="s">
        <v>81</v>
      </c>
      <c r="AK6" s="4" t="s">
        <v>86</v>
      </c>
      <c r="AL6" s="10">
        <v>13108.51</v>
      </c>
      <c r="AM6" s="9">
        <v>45918.701388888891</v>
      </c>
      <c r="AN6" s="10">
        <f>AL6*167.83</f>
        <v>2200001.2333000004</v>
      </c>
      <c r="AO6" s="9">
        <v>45918.701388888891</v>
      </c>
      <c r="AP6" s="10">
        <v>5000</v>
      </c>
      <c r="AQ6" s="10">
        <f t="shared" si="0"/>
        <v>2205001.2333000004</v>
      </c>
      <c r="AR6" s="9">
        <v>45918.701388888891</v>
      </c>
      <c r="AS6" s="4" t="s">
        <v>97</v>
      </c>
      <c r="AT6" s="4" t="s">
        <v>97</v>
      </c>
      <c r="AU6" s="4" t="s">
        <v>97</v>
      </c>
      <c r="AV6" s="4" t="s">
        <v>97</v>
      </c>
      <c r="AW6" s="3" t="s">
        <v>91</v>
      </c>
      <c r="AX6" s="3" t="s">
        <v>91</v>
      </c>
      <c r="AY6" s="1" t="s">
        <v>24</v>
      </c>
      <c r="AZ6" s="2" t="s">
        <v>24</v>
      </c>
      <c r="BA6" s="2" t="s">
        <v>24</v>
      </c>
      <c r="BB6" s="2" t="s">
        <v>24</v>
      </c>
      <c r="BC6" s="2" t="s">
        <v>24</v>
      </c>
      <c r="BD6" s="2" t="s">
        <v>24</v>
      </c>
      <c r="BE6" s="2" t="s">
        <v>24</v>
      </c>
      <c r="BF6" s="2" t="s">
        <v>24</v>
      </c>
      <c r="BG6" s="3" t="s">
        <v>64</v>
      </c>
    </row>
    <row r="7" spans="1:59" x14ac:dyDescent="0.25">
      <c r="A7" s="4" t="s">
        <v>61</v>
      </c>
      <c r="B7" s="5" t="s">
        <v>92</v>
      </c>
      <c r="C7" s="6">
        <v>1061926</v>
      </c>
      <c r="D7" s="6" t="s">
        <v>62</v>
      </c>
      <c r="E7" s="6">
        <v>5252975100</v>
      </c>
      <c r="F7" s="6">
        <v>526611038</v>
      </c>
      <c r="G7" s="6">
        <v>690017060</v>
      </c>
      <c r="H7" s="5" t="s">
        <v>63</v>
      </c>
      <c r="I7" s="6" t="s">
        <v>62</v>
      </c>
      <c r="J7" s="5" t="s">
        <v>64</v>
      </c>
      <c r="K7" s="5" t="s">
        <v>22</v>
      </c>
      <c r="L7" s="5" t="s">
        <v>65</v>
      </c>
      <c r="M7" s="5" t="s">
        <v>65</v>
      </c>
      <c r="N7" s="5" t="s">
        <v>23</v>
      </c>
      <c r="O7" s="5" t="s">
        <v>66</v>
      </c>
      <c r="P7" s="6">
        <v>18</v>
      </c>
      <c r="Q7" s="6" t="s">
        <v>62</v>
      </c>
      <c r="R7" s="7" t="s">
        <v>67</v>
      </c>
      <c r="S7" s="5" t="s">
        <v>93</v>
      </c>
      <c r="T7" s="5" t="s">
        <v>65</v>
      </c>
      <c r="U7" s="5" t="s">
        <v>68</v>
      </c>
      <c r="V7" s="5" t="s">
        <v>23</v>
      </c>
      <c r="W7" s="5" t="s">
        <v>94</v>
      </c>
      <c r="X7" s="5" t="s">
        <v>89</v>
      </c>
      <c r="Y7" s="4" t="s">
        <v>62</v>
      </c>
      <c r="Z7" s="5" t="s">
        <v>95</v>
      </c>
      <c r="AA7" s="5" t="s">
        <v>62</v>
      </c>
      <c r="AB7" s="4" t="s">
        <v>80</v>
      </c>
      <c r="AC7" s="4" t="s">
        <v>22</v>
      </c>
      <c r="AD7" s="4" t="s">
        <v>65</v>
      </c>
      <c r="AE7" s="4" t="s">
        <v>68</v>
      </c>
      <c r="AF7" s="4" t="s">
        <v>23</v>
      </c>
      <c r="AG7" s="4" t="s">
        <v>69</v>
      </c>
      <c r="AH7" s="8" t="s">
        <v>75</v>
      </c>
      <c r="AI7" s="11" t="s">
        <v>79</v>
      </c>
      <c r="AJ7" s="4" t="s">
        <v>81</v>
      </c>
      <c r="AK7" s="4" t="s">
        <v>87</v>
      </c>
      <c r="AL7" s="10">
        <v>13108.51</v>
      </c>
      <c r="AM7" s="9">
        <v>45918.701388888891</v>
      </c>
      <c r="AN7" s="10">
        <f>AL7*167.83</f>
        <v>2200001.2333000004</v>
      </c>
      <c r="AO7" s="9">
        <v>45918.701388888891</v>
      </c>
      <c r="AP7" s="10">
        <v>5000</v>
      </c>
      <c r="AQ7" s="10">
        <f t="shared" si="0"/>
        <v>2205001.2333000004</v>
      </c>
      <c r="AR7" s="9">
        <v>45918.701388888891</v>
      </c>
      <c r="AS7" s="4" t="s">
        <v>97</v>
      </c>
      <c r="AT7" s="4" t="s">
        <v>97</v>
      </c>
      <c r="AU7" s="4" t="s">
        <v>97</v>
      </c>
      <c r="AV7" s="4" t="s">
        <v>97</v>
      </c>
      <c r="AW7" s="3" t="s">
        <v>91</v>
      </c>
      <c r="AX7" s="3" t="s">
        <v>91</v>
      </c>
      <c r="AY7" s="1" t="s">
        <v>24</v>
      </c>
      <c r="AZ7" s="2" t="s">
        <v>24</v>
      </c>
      <c r="BA7" s="2" t="s">
        <v>24</v>
      </c>
      <c r="BB7" s="2" t="s">
        <v>24</v>
      </c>
      <c r="BC7" s="2" t="s">
        <v>24</v>
      </c>
      <c r="BD7" s="2" t="s">
        <v>24</v>
      </c>
      <c r="BE7" s="2" t="s">
        <v>24</v>
      </c>
      <c r="BF7" s="2" t="s">
        <v>24</v>
      </c>
      <c r="BG7" s="3" t="s">
        <v>64</v>
      </c>
    </row>
    <row r="8" spans="1:59" x14ac:dyDescent="0.25">
      <c r="A8" s="4" t="s">
        <v>61</v>
      </c>
      <c r="B8" s="5" t="s">
        <v>92</v>
      </c>
      <c r="C8" s="6">
        <v>1061926</v>
      </c>
      <c r="D8" s="6" t="s">
        <v>62</v>
      </c>
      <c r="E8" s="6">
        <v>5252975100</v>
      </c>
      <c r="F8" s="6">
        <v>526611038</v>
      </c>
      <c r="G8" s="6">
        <v>690017060</v>
      </c>
      <c r="H8" s="5" t="s">
        <v>63</v>
      </c>
      <c r="I8" s="6" t="s">
        <v>62</v>
      </c>
      <c r="J8" s="5" t="s">
        <v>64</v>
      </c>
      <c r="K8" s="5" t="s">
        <v>22</v>
      </c>
      <c r="L8" s="5" t="s">
        <v>65</v>
      </c>
      <c r="M8" s="5" t="s">
        <v>65</v>
      </c>
      <c r="N8" s="5" t="s">
        <v>23</v>
      </c>
      <c r="O8" s="5" t="s">
        <v>66</v>
      </c>
      <c r="P8" s="6">
        <v>18</v>
      </c>
      <c r="Q8" s="6" t="s">
        <v>62</v>
      </c>
      <c r="R8" s="7" t="s">
        <v>67</v>
      </c>
      <c r="S8" s="5" t="s">
        <v>93</v>
      </c>
      <c r="T8" s="5" t="s">
        <v>65</v>
      </c>
      <c r="U8" s="5" t="s">
        <v>68</v>
      </c>
      <c r="V8" s="5" t="s">
        <v>23</v>
      </c>
      <c r="W8" s="5" t="s">
        <v>94</v>
      </c>
      <c r="X8" s="5" t="s">
        <v>89</v>
      </c>
      <c r="Y8" s="4" t="s">
        <v>62</v>
      </c>
      <c r="Z8" s="5" t="s">
        <v>95</v>
      </c>
      <c r="AA8" s="5" t="s">
        <v>62</v>
      </c>
      <c r="AB8" s="4" t="s">
        <v>80</v>
      </c>
      <c r="AC8" s="4" t="s">
        <v>22</v>
      </c>
      <c r="AD8" s="4" t="s">
        <v>65</v>
      </c>
      <c r="AE8" s="4" t="s">
        <v>68</v>
      </c>
      <c r="AF8" s="4" t="s">
        <v>23</v>
      </c>
      <c r="AG8" s="4" t="s">
        <v>69</v>
      </c>
      <c r="AH8" s="8" t="s">
        <v>76</v>
      </c>
      <c r="AI8" s="11" t="s">
        <v>79</v>
      </c>
      <c r="AJ8" s="4" t="s">
        <v>81</v>
      </c>
      <c r="AK8" s="4" t="s">
        <v>88</v>
      </c>
      <c r="AL8" s="10">
        <v>13306.72</v>
      </c>
      <c r="AM8" s="9">
        <v>45918.701388888891</v>
      </c>
      <c r="AN8" s="10">
        <f>AL8*135.27</f>
        <v>1800000.0144</v>
      </c>
      <c r="AO8" s="9">
        <v>45918.701388888891</v>
      </c>
      <c r="AP8" s="10">
        <v>5000</v>
      </c>
      <c r="AQ8" s="10">
        <f t="shared" si="0"/>
        <v>1805000.0144</v>
      </c>
      <c r="AR8" s="9">
        <v>45918.701388888891</v>
      </c>
      <c r="AS8" s="4" t="s">
        <v>97</v>
      </c>
      <c r="AT8" s="4" t="s">
        <v>97</v>
      </c>
      <c r="AU8" s="4" t="s">
        <v>97</v>
      </c>
      <c r="AV8" s="4" t="s">
        <v>97</v>
      </c>
      <c r="AW8" s="3" t="s">
        <v>91</v>
      </c>
      <c r="AX8" s="3" t="s">
        <v>91</v>
      </c>
      <c r="AY8" s="1" t="s">
        <v>24</v>
      </c>
      <c r="AZ8" s="2" t="s">
        <v>24</v>
      </c>
      <c r="BA8" s="2" t="s">
        <v>24</v>
      </c>
      <c r="BB8" s="2" t="s">
        <v>24</v>
      </c>
      <c r="BC8" s="2" t="s">
        <v>24</v>
      </c>
      <c r="BD8" s="2" t="s">
        <v>24</v>
      </c>
      <c r="BE8" s="2" t="s">
        <v>24</v>
      </c>
      <c r="BF8" s="2" t="s">
        <v>24</v>
      </c>
      <c r="BG8" s="3" t="s">
        <v>64</v>
      </c>
    </row>
    <row r="9" spans="1:59" x14ac:dyDescent="0.25">
      <c r="A9" s="4" t="s">
        <v>61</v>
      </c>
      <c r="B9" s="5" t="s">
        <v>92</v>
      </c>
      <c r="C9" s="6">
        <v>1061926</v>
      </c>
      <c r="D9" s="6" t="s">
        <v>62</v>
      </c>
      <c r="E9" s="6">
        <v>5252975100</v>
      </c>
      <c r="F9" s="6">
        <v>526611038</v>
      </c>
      <c r="G9" s="6">
        <v>690017060</v>
      </c>
      <c r="H9" s="5" t="s">
        <v>63</v>
      </c>
      <c r="I9" s="6" t="s">
        <v>62</v>
      </c>
      <c r="J9" s="5" t="s">
        <v>64</v>
      </c>
      <c r="K9" s="5" t="s">
        <v>22</v>
      </c>
      <c r="L9" s="5" t="s">
        <v>65</v>
      </c>
      <c r="M9" s="5" t="s">
        <v>65</v>
      </c>
      <c r="N9" s="5" t="s">
        <v>23</v>
      </c>
      <c r="O9" s="5" t="s">
        <v>66</v>
      </c>
      <c r="P9" s="6">
        <v>18</v>
      </c>
      <c r="Q9" s="6" t="s">
        <v>62</v>
      </c>
      <c r="R9" s="7" t="s">
        <v>67</v>
      </c>
      <c r="S9" s="5" t="s">
        <v>93</v>
      </c>
      <c r="T9" s="5" t="s">
        <v>65</v>
      </c>
      <c r="U9" s="5" t="s">
        <v>68</v>
      </c>
      <c r="V9" s="5" t="s">
        <v>23</v>
      </c>
      <c r="W9" s="5" t="s">
        <v>94</v>
      </c>
      <c r="X9" s="5" t="s">
        <v>89</v>
      </c>
      <c r="Y9" s="4" t="s">
        <v>62</v>
      </c>
      <c r="Z9" s="5" t="s">
        <v>95</v>
      </c>
      <c r="AA9" s="5" t="s">
        <v>62</v>
      </c>
      <c r="AB9" s="4" t="s">
        <v>80</v>
      </c>
      <c r="AC9" s="4" t="s">
        <v>22</v>
      </c>
      <c r="AD9" s="4" t="s">
        <v>65</v>
      </c>
      <c r="AE9" s="4" t="s">
        <v>68</v>
      </c>
      <c r="AF9" s="4" t="s">
        <v>23</v>
      </c>
      <c r="AG9" s="4" t="s">
        <v>69</v>
      </c>
      <c r="AH9" s="8" t="s">
        <v>77</v>
      </c>
      <c r="AI9" s="11" t="s">
        <v>79</v>
      </c>
      <c r="AJ9" s="4" t="s">
        <v>81</v>
      </c>
      <c r="AK9" s="4" t="s">
        <v>89</v>
      </c>
      <c r="AL9" s="10">
        <v>13315.58</v>
      </c>
      <c r="AM9" s="9">
        <v>45918.701388888891</v>
      </c>
      <c r="AN9" s="10">
        <f>AL9*142.69</f>
        <v>1900000.1102</v>
      </c>
      <c r="AO9" s="9">
        <v>45918.701388888891</v>
      </c>
      <c r="AP9" s="10">
        <v>5000</v>
      </c>
      <c r="AQ9" s="10">
        <f t="shared" si="0"/>
        <v>1905000.1102</v>
      </c>
      <c r="AR9" s="9">
        <v>45918.701388888891</v>
      </c>
      <c r="AS9" s="4" t="s">
        <v>97</v>
      </c>
      <c r="AT9" s="4" t="s">
        <v>97</v>
      </c>
      <c r="AU9" s="4" t="s">
        <v>97</v>
      </c>
      <c r="AV9" s="4" t="s">
        <v>97</v>
      </c>
      <c r="AW9" s="3" t="s">
        <v>91</v>
      </c>
      <c r="AX9" s="3" t="s">
        <v>91</v>
      </c>
      <c r="AY9" s="1" t="s">
        <v>24</v>
      </c>
      <c r="AZ9" s="2" t="s">
        <v>24</v>
      </c>
      <c r="BA9" s="2" t="s">
        <v>24</v>
      </c>
      <c r="BB9" s="2" t="s">
        <v>24</v>
      </c>
      <c r="BC9" s="2" t="s">
        <v>24</v>
      </c>
      <c r="BD9" s="2" t="s">
        <v>24</v>
      </c>
      <c r="BE9" s="2" t="s">
        <v>24</v>
      </c>
      <c r="BF9" s="2" t="s">
        <v>24</v>
      </c>
      <c r="BG9" s="3" t="s">
        <v>64</v>
      </c>
    </row>
    <row r="10" spans="1:59" x14ac:dyDescent="0.25">
      <c r="A10" s="4" t="s">
        <v>61</v>
      </c>
      <c r="B10" s="5" t="s">
        <v>92</v>
      </c>
      <c r="C10" s="6">
        <v>1061926</v>
      </c>
      <c r="D10" s="6" t="s">
        <v>62</v>
      </c>
      <c r="E10" s="6">
        <v>5252975100</v>
      </c>
      <c r="F10" s="6">
        <v>526611038</v>
      </c>
      <c r="G10" s="6">
        <v>690017060</v>
      </c>
      <c r="H10" s="5" t="s">
        <v>63</v>
      </c>
      <c r="I10" s="6" t="s">
        <v>62</v>
      </c>
      <c r="J10" s="5" t="s">
        <v>64</v>
      </c>
      <c r="K10" s="5" t="s">
        <v>22</v>
      </c>
      <c r="L10" s="5" t="s">
        <v>65</v>
      </c>
      <c r="M10" s="5" t="s">
        <v>65</v>
      </c>
      <c r="N10" s="5" t="s">
        <v>23</v>
      </c>
      <c r="O10" s="5" t="s">
        <v>66</v>
      </c>
      <c r="P10" s="6">
        <v>18</v>
      </c>
      <c r="Q10" s="6" t="s">
        <v>62</v>
      </c>
      <c r="R10" s="7" t="s">
        <v>67</v>
      </c>
      <c r="S10" s="5" t="s">
        <v>93</v>
      </c>
      <c r="T10" s="5" t="s">
        <v>65</v>
      </c>
      <c r="U10" s="5" t="s">
        <v>68</v>
      </c>
      <c r="V10" s="5" t="s">
        <v>23</v>
      </c>
      <c r="W10" s="5" t="s">
        <v>94</v>
      </c>
      <c r="X10" s="5" t="s">
        <v>89</v>
      </c>
      <c r="Y10" s="4" t="s">
        <v>62</v>
      </c>
      <c r="Z10" s="5" t="s">
        <v>95</v>
      </c>
      <c r="AA10" s="5" t="s">
        <v>62</v>
      </c>
      <c r="AB10" s="4" t="s">
        <v>80</v>
      </c>
      <c r="AC10" s="4" t="s">
        <v>22</v>
      </c>
      <c r="AD10" s="4" t="s">
        <v>65</v>
      </c>
      <c r="AE10" s="4" t="s">
        <v>68</v>
      </c>
      <c r="AF10" s="4" t="s">
        <v>23</v>
      </c>
      <c r="AG10" s="4" t="s">
        <v>69</v>
      </c>
      <c r="AH10" s="8" t="s">
        <v>78</v>
      </c>
      <c r="AI10" s="11" t="s">
        <v>79</v>
      </c>
      <c r="AJ10" s="4" t="s">
        <v>81</v>
      </c>
      <c r="AK10" s="4" t="s">
        <v>90</v>
      </c>
      <c r="AL10" s="10">
        <v>13306.72</v>
      </c>
      <c r="AM10" s="9">
        <v>45918.701388888891</v>
      </c>
      <c r="AN10" s="10">
        <f>AL10*135.27</f>
        <v>1800000.0144</v>
      </c>
      <c r="AO10" s="9">
        <v>45918.701388888891</v>
      </c>
      <c r="AP10" s="10">
        <v>5000</v>
      </c>
      <c r="AQ10" s="10">
        <f t="shared" si="0"/>
        <v>1805000.0144</v>
      </c>
      <c r="AR10" s="9">
        <v>45918.701388888891</v>
      </c>
      <c r="AS10" s="4" t="s">
        <v>97</v>
      </c>
      <c r="AT10" s="4" t="s">
        <v>97</v>
      </c>
      <c r="AU10" s="4" t="s">
        <v>97</v>
      </c>
      <c r="AV10" s="4" t="s">
        <v>97</v>
      </c>
      <c r="AW10" s="3" t="s">
        <v>91</v>
      </c>
      <c r="AX10" s="3" t="s">
        <v>91</v>
      </c>
      <c r="AY10" s="1" t="s">
        <v>24</v>
      </c>
      <c r="AZ10" s="2" t="s">
        <v>24</v>
      </c>
      <c r="BA10" s="2" t="s">
        <v>24</v>
      </c>
      <c r="BB10" s="2" t="s">
        <v>24</v>
      </c>
      <c r="BC10" s="2" t="s">
        <v>24</v>
      </c>
      <c r="BD10" s="2" t="s">
        <v>24</v>
      </c>
      <c r="BE10" s="2" t="s">
        <v>24</v>
      </c>
      <c r="BF10" s="2" t="s">
        <v>24</v>
      </c>
      <c r="BG10" s="3" t="s">
        <v>64</v>
      </c>
    </row>
    <row r="11" spans="1:59" x14ac:dyDescent="0.25">
      <c r="BC11" s="2"/>
      <c r="BD11" s="2"/>
      <c r="BE11" s="2"/>
      <c r="B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2025-10-31T10:12:16Z</dcterms:modified>
</cp:coreProperties>
</file>