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esiaT\Desktop\nowy Bierzglinek\"/>
    </mc:Choice>
  </mc:AlternateContent>
  <bookViews>
    <workbookView xWindow="-108" yWindow="-108" windowWidth="23256" windowHeight="12456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1" i="1" l="1"/>
  <c r="AM10" i="1"/>
  <c r="AK11" i="1"/>
  <c r="AK10" i="1"/>
  <c r="AM9" i="1"/>
  <c r="AM8" i="1"/>
  <c r="AK8" i="1"/>
  <c r="AM7" i="1"/>
  <c r="AK7" i="1"/>
  <c r="AK6" i="1"/>
  <c r="AM6" i="1"/>
  <c r="AM5" i="1"/>
  <c r="AM4" i="1"/>
  <c r="AK4" i="1"/>
  <c r="AM3" i="1"/>
  <c r="AK3" i="1"/>
  <c r="AK2" i="1"/>
  <c r="AM2" i="1" l="1"/>
</calcChain>
</file>

<file path=xl/sharedStrings.xml><?xml version="1.0" encoding="utf-8"?>
<sst xmlns="http://schemas.openxmlformats.org/spreadsheetml/2006/main" count="527" uniqueCount="96">
  <si>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</si>
  <si>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</si>
  <si>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</si>
  <si>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</si>
  <si>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</si>
  <si>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</si>
  <si>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</si>
  <si>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</si>
  <si>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</si>
  <si>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</si>
  <si>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</si>
  <si>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</si>
  <si>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</si>
  <si>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</si>
  <si>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</si>
  <si>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</si>
  <si>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</si>
  <si>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</si>
  <si>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</si>
  <si>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</si>
  <si>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</si>
  <si>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</si>
  <si>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</si>
  <si>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</si>
  <si>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</si>
  <si>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</si>
  <si>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</si>
  <si>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</si>
  <si>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</si>
  <si>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</si>
  <si>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</si>
  <si>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</si>
  <si>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</si>
  <si>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</si>
  <si>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</si>
  <si>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</si>
  <si>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</si>
  <si>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</si>
  <si>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</si>
  <si>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</si>
  <si>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</si>
  <si>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</si>
  <si>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</si>
  <si>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</si>
  <si>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</si>
  <si>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</si>
  <si>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</si>
  <si>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</si>
  <si>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</si>
  <si>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</si>
  <si>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</si>
  <si>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</si>
  <si>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</si>
  <si>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</si>
  <si>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</si>
  <si>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</si>
  <si>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</si>
  <si>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wielkopolskie</t>
  </si>
  <si>
    <t>poznański</t>
  </si>
  <si>
    <t>telefon, mail, biuro sprzedaży</t>
  </si>
  <si>
    <t>Swarzędz</t>
  </si>
  <si>
    <t>Gortatowo</t>
  </si>
  <si>
    <t>62-020</t>
  </si>
  <si>
    <t>lokal mieszkalny</t>
  </si>
  <si>
    <t>prawo do wyłącznego korzystania z części ogrodu i 2 miejsc postojowych</t>
  </si>
  <si>
    <t>w cenie lokalu</t>
  </si>
  <si>
    <t>200 zł</t>
  </si>
  <si>
    <t>x</t>
  </si>
  <si>
    <t>Ulica lub działka lokalizacji przedsięwzięcia deweloperskiego lub zadania inwestycyjnego</t>
  </si>
  <si>
    <t>Tedeinvest Sp. z o.o.</t>
  </si>
  <si>
    <t>0001087774</t>
  </si>
  <si>
    <t>inwestycje@tedeinvest.pl</t>
  </si>
  <si>
    <t>www.tedeinvest.pl</t>
  </si>
  <si>
    <t>Sezamowa</t>
  </si>
  <si>
    <t>wielkoposlkie</t>
  </si>
  <si>
    <t>ul. Cybińska</t>
  </si>
  <si>
    <t>wrzesiński</t>
  </si>
  <si>
    <t>Września</t>
  </si>
  <si>
    <t>Bierzglinek</t>
  </si>
  <si>
    <t>265/31</t>
  </si>
  <si>
    <t>265/19</t>
  </si>
  <si>
    <t>265/20</t>
  </si>
  <si>
    <t>265/21</t>
  </si>
  <si>
    <t>62-303</t>
  </si>
  <si>
    <t>A1/1</t>
  </si>
  <si>
    <t>A1/2</t>
  </si>
  <si>
    <t>B1/1</t>
  </si>
  <si>
    <t>B1/2</t>
  </si>
  <si>
    <t>A2/1</t>
  </si>
  <si>
    <t>A2/2</t>
  </si>
  <si>
    <t>B2/1</t>
  </si>
  <si>
    <t>B2/2</t>
  </si>
  <si>
    <t>C2/1</t>
  </si>
  <si>
    <t>C2/2</t>
  </si>
  <si>
    <t>https://tedeinvest.pl/</t>
  </si>
  <si>
    <t>udział w drodze wewnętrznej (4/260)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</si>
</sst>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\-000"/>
    <numFmt numFmtId="165" formatCode="yyyy\-mm\-dd\ hh:mm:ss"/>
    <numFmt numFmtId="166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1" fontId="0" fillId="0" borderId="0" xfId="0" applyNumberFormat="1" applyAlignment="1">
      <alignment horizontal="right"/>
    </xf>
    <xf numFmtId="166" fontId="0" fillId="0" borderId="0" xfId="0" applyNumberFormat="1"/>
    <xf numFmtId="14" fontId="0" fillId="0" borderId="0" xfId="0" applyNumberFormat="1"/>
    <xf numFmtId="0" fontId="1" fillId="0" borderId="0" xfId="1"/>
    <xf numFmtId="0" fontId="2" fillId="0" borderId="0" xfId="0" quotePrefix="1" applyFon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westycje@tedeinvest.pl" TargetMode="External"/><Relationship Id="rId13" Type="http://schemas.openxmlformats.org/officeDocument/2006/relationships/hyperlink" Target="http://www.tedeinvest.pl/" TargetMode="External"/><Relationship Id="rId18" Type="http://schemas.openxmlformats.org/officeDocument/2006/relationships/hyperlink" Target="http://www.tedeinvest.pl/" TargetMode="External"/><Relationship Id="rId26" Type="http://schemas.openxmlformats.org/officeDocument/2006/relationships/hyperlink" Target="https://tedeinvest.pl/" TargetMode="External"/><Relationship Id="rId3" Type="http://schemas.openxmlformats.org/officeDocument/2006/relationships/hyperlink" Target="http://www.tedeinvest.pl/" TargetMode="External"/><Relationship Id="rId21" Type="http://schemas.openxmlformats.org/officeDocument/2006/relationships/hyperlink" Target="http://www.tedeinvest.pl/" TargetMode="External"/><Relationship Id="rId7" Type="http://schemas.openxmlformats.org/officeDocument/2006/relationships/hyperlink" Target="mailto:inwestycje@tedeinvest.pl" TargetMode="External"/><Relationship Id="rId12" Type="http://schemas.openxmlformats.org/officeDocument/2006/relationships/hyperlink" Target="mailto:inwestycje@tedeinvest.pl" TargetMode="External"/><Relationship Id="rId17" Type="http://schemas.openxmlformats.org/officeDocument/2006/relationships/hyperlink" Target="http://www.tedeinvest.pl/" TargetMode="External"/><Relationship Id="rId25" Type="http://schemas.openxmlformats.org/officeDocument/2006/relationships/hyperlink" Target="https://tedeinvest.pl/" TargetMode="External"/><Relationship Id="rId2" Type="http://schemas.openxmlformats.org/officeDocument/2006/relationships/hyperlink" Target="mailto:inwestycje@tedeinvest.pl" TargetMode="External"/><Relationship Id="rId16" Type="http://schemas.openxmlformats.org/officeDocument/2006/relationships/hyperlink" Target="http://www.tedeinvest.pl/" TargetMode="External"/><Relationship Id="rId20" Type="http://schemas.openxmlformats.org/officeDocument/2006/relationships/hyperlink" Target="http://www.tedeinvest.pl/" TargetMode="External"/><Relationship Id="rId29" Type="http://schemas.openxmlformats.org/officeDocument/2006/relationships/hyperlink" Target="https://tedeinvest.pl/" TargetMode="External"/><Relationship Id="rId1" Type="http://schemas.openxmlformats.org/officeDocument/2006/relationships/hyperlink" Target="https://tedeinvest.pl/" TargetMode="External"/><Relationship Id="rId6" Type="http://schemas.openxmlformats.org/officeDocument/2006/relationships/hyperlink" Target="mailto:inwestycje@tedeinvest.pl" TargetMode="External"/><Relationship Id="rId11" Type="http://schemas.openxmlformats.org/officeDocument/2006/relationships/hyperlink" Target="mailto:inwestycje@tedeinvest.pl" TargetMode="External"/><Relationship Id="rId24" Type="http://schemas.openxmlformats.org/officeDocument/2006/relationships/hyperlink" Target="https://tedeinvest.pl/" TargetMode="External"/><Relationship Id="rId5" Type="http://schemas.openxmlformats.org/officeDocument/2006/relationships/hyperlink" Target="mailto:inwestycje@tedeinvest.pl" TargetMode="External"/><Relationship Id="rId15" Type="http://schemas.openxmlformats.org/officeDocument/2006/relationships/hyperlink" Target="http://www.tedeinvest.pl/" TargetMode="External"/><Relationship Id="rId23" Type="http://schemas.openxmlformats.org/officeDocument/2006/relationships/hyperlink" Target="https://tedeinvest.pl/" TargetMode="External"/><Relationship Id="rId28" Type="http://schemas.openxmlformats.org/officeDocument/2006/relationships/hyperlink" Target="https://tedeinvest.pl/" TargetMode="External"/><Relationship Id="rId10" Type="http://schemas.openxmlformats.org/officeDocument/2006/relationships/hyperlink" Target="mailto:inwestycje@tedeinvest.pl" TargetMode="External"/><Relationship Id="rId19" Type="http://schemas.openxmlformats.org/officeDocument/2006/relationships/hyperlink" Target="http://www.tedeinvest.pl/" TargetMode="External"/><Relationship Id="rId4" Type="http://schemas.openxmlformats.org/officeDocument/2006/relationships/hyperlink" Target="mailto:inwestycje@tedeinvest.pl" TargetMode="External"/><Relationship Id="rId9" Type="http://schemas.openxmlformats.org/officeDocument/2006/relationships/hyperlink" Target="mailto:inwestycje@tedeinvest.pl" TargetMode="External"/><Relationship Id="rId14" Type="http://schemas.openxmlformats.org/officeDocument/2006/relationships/hyperlink" Target="http://www.tedeinvest.pl/" TargetMode="External"/><Relationship Id="rId22" Type="http://schemas.openxmlformats.org/officeDocument/2006/relationships/hyperlink" Target="https://tedeinvest.pl/" TargetMode="External"/><Relationship Id="rId27" Type="http://schemas.openxmlformats.org/officeDocument/2006/relationships/hyperlink" Target="https://tedeinvest.pl/" TargetMode="External"/><Relationship Id="rId30" Type="http://schemas.openxmlformats.org/officeDocument/2006/relationships/hyperlink" Target="https://tedeinves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tabSelected="1" topLeftCell="Y5" workbookViewId="0">
      <selection activeCell="AN11" sqref="AN11"/>
    </sheetView>
  </sheetViews>
  <sheetFormatPr defaultRowHeight="14.4" x14ac:dyDescent="0.3"/>
  <cols>
    <col min="1" max="1" width="17.33203125" customWidth="1"/>
    <col min="3" max="3" width="13.21875" customWidth="1"/>
    <col min="5" max="5" width="14.88671875" customWidth="1"/>
    <col min="6" max="6" width="17.6640625" customWidth="1"/>
    <col min="7" max="7" width="16.109375" customWidth="1"/>
    <col min="32" max="32" width="15" customWidth="1"/>
    <col min="35" max="35" width="16.109375" customWidth="1"/>
    <col min="37" max="37" width="13" customWidth="1"/>
    <col min="38" max="38" width="12.33203125" customWidth="1"/>
    <col min="39" max="39" width="13" customWidth="1"/>
    <col min="40" max="40" width="11.88671875" customWidth="1"/>
    <col min="41" max="41" width="13.109375" customWidth="1"/>
    <col min="42" max="42" width="12.6640625" customWidth="1"/>
    <col min="56" max="56" width="12.88671875" customWidth="1"/>
  </cols>
  <sheetData>
    <row r="1" spans="1:5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1" t="s">
        <v>22</v>
      </c>
      <c r="X1" s="1" t="s">
        <v>23</v>
      </c>
      <c r="Y1" s="2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68</v>
      </c>
      <c r="AG1" t="s">
        <v>31</v>
      </c>
      <c r="AH1" s="2" t="s">
        <v>32</v>
      </c>
      <c r="AI1" t="s">
        <v>33</v>
      </c>
      <c r="AJ1" t="s">
        <v>34</v>
      </c>
      <c r="AK1" t="s">
        <v>35</v>
      </c>
      <c r="AL1" s="3" t="s">
        <v>36</v>
      </c>
      <c r="AM1" t="s">
        <v>37</v>
      </c>
      <c r="AN1" s="3" t="s">
        <v>38</v>
      </c>
      <c r="AO1" t="s">
        <v>39</v>
      </c>
      <c r="AP1" s="3" t="s">
        <v>40</v>
      </c>
      <c r="AQ1" t="s">
        <v>41</v>
      </c>
      <c r="AR1" t="s">
        <v>42</v>
      </c>
      <c r="AS1" t="s">
        <v>43</v>
      </c>
      <c r="AT1" s="3" t="s">
        <v>44</v>
      </c>
      <c r="AU1" t="s">
        <v>45</v>
      </c>
      <c r="AV1" t="s">
        <v>46</v>
      </c>
      <c r="AW1" t="s">
        <v>47</v>
      </c>
      <c r="AX1" s="3" t="s">
        <v>48</v>
      </c>
      <c r="AY1" t="s">
        <v>49</v>
      </c>
      <c r="AZ1" t="s">
        <v>50</v>
      </c>
      <c r="BA1" s="3" t="s">
        <v>51</v>
      </c>
      <c r="BB1" t="s">
        <v>52</v>
      </c>
      <c r="BC1" t="s">
        <v>53</v>
      </c>
      <c r="BD1" s="3" t="s">
        <v>54</v>
      </c>
      <c r="BE1" t="s">
        <v>55</v>
      </c>
    </row>
    <row r="2" spans="1:57" ht="72.599999999999994" customHeight="1" x14ac:dyDescent="0.3">
      <c r="A2" s="4" t="s">
        <v>69</v>
      </c>
      <c r="B2" s="4" t="s">
        <v>56</v>
      </c>
      <c r="C2" s="10" t="s">
        <v>70</v>
      </c>
      <c r="D2" s="1" t="s">
        <v>67</v>
      </c>
      <c r="E2" s="1">
        <v>7773420788</v>
      </c>
      <c r="F2">
        <v>527760480</v>
      </c>
      <c r="G2" s="1">
        <v>785607705</v>
      </c>
      <c r="H2" s="11" t="s">
        <v>71</v>
      </c>
      <c r="I2" s="11" t="s">
        <v>72</v>
      </c>
      <c r="J2" s="4" t="s">
        <v>57</v>
      </c>
      <c r="K2" s="4" t="s">
        <v>58</v>
      </c>
      <c r="L2" s="4" t="s">
        <v>60</v>
      </c>
      <c r="M2" s="4" t="s">
        <v>61</v>
      </c>
      <c r="N2" s="4" t="s">
        <v>73</v>
      </c>
      <c r="O2" s="1">
        <v>1</v>
      </c>
      <c r="P2" s="1" t="s">
        <v>67</v>
      </c>
      <c r="Q2" s="2" t="s">
        <v>62</v>
      </c>
      <c r="R2" s="4" t="s">
        <v>74</v>
      </c>
      <c r="S2" s="4" t="s">
        <v>58</v>
      </c>
      <c r="T2" s="4" t="s">
        <v>60</v>
      </c>
      <c r="U2" s="4" t="s">
        <v>60</v>
      </c>
      <c r="V2" s="4" t="s">
        <v>75</v>
      </c>
      <c r="W2" s="1">
        <v>16</v>
      </c>
      <c r="X2" s="1" t="s">
        <v>67</v>
      </c>
      <c r="Y2" s="2" t="s">
        <v>62</v>
      </c>
      <c r="Z2" s="4" t="s">
        <v>67</v>
      </c>
      <c r="AA2" s="5" t="s">
        <v>59</v>
      </c>
      <c r="AB2" s="4" t="s">
        <v>74</v>
      </c>
      <c r="AC2" s="4" t="s">
        <v>76</v>
      </c>
      <c r="AD2" s="4" t="s">
        <v>77</v>
      </c>
      <c r="AE2" s="4" t="s">
        <v>78</v>
      </c>
      <c r="AF2" s="4" t="s">
        <v>79</v>
      </c>
      <c r="AG2" s="6" t="s">
        <v>67</v>
      </c>
      <c r="AH2" s="2" t="s">
        <v>83</v>
      </c>
      <c r="AI2" s="4" t="s">
        <v>63</v>
      </c>
      <c r="AJ2" s="4" t="s">
        <v>84</v>
      </c>
      <c r="AK2" s="7">
        <f>619380/93</f>
        <v>6660</v>
      </c>
      <c r="AL2" s="8">
        <v>46038</v>
      </c>
      <c r="AM2" s="7">
        <f>AK2*93</f>
        <v>619380</v>
      </c>
      <c r="AN2" s="8">
        <v>46043</v>
      </c>
      <c r="AO2" s="5" t="s">
        <v>67</v>
      </c>
      <c r="AP2" s="5" t="s">
        <v>67</v>
      </c>
      <c r="AQ2" s="5" t="s">
        <v>67</v>
      </c>
      <c r="AR2" s="5" t="s">
        <v>67</v>
      </c>
      <c r="AS2" s="5" t="s">
        <v>67</v>
      </c>
      <c r="AT2" s="5" t="s">
        <v>67</v>
      </c>
      <c r="AU2" s="5" t="s">
        <v>67</v>
      </c>
      <c r="AV2" s="5" t="s">
        <v>67</v>
      </c>
      <c r="AW2" s="5" t="s">
        <v>67</v>
      </c>
      <c r="AX2" s="5" t="s">
        <v>67</v>
      </c>
      <c r="AY2" s="5" t="s">
        <v>64</v>
      </c>
      <c r="AZ2" s="5" t="s">
        <v>65</v>
      </c>
      <c r="BA2" s="4" t="s">
        <v>67</v>
      </c>
      <c r="BB2" s="5" t="s">
        <v>95</v>
      </c>
      <c r="BC2" s="4" t="s">
        <v>66</v>
      </c>
      <c r="BD2" s="8">
        <v>46029</v>
      </c>
      <c r="BE2" s="9" t="s">
        <v>94</v>
      </c>
    </row>
    <row r="3" spans="1:57" ht="69.599999999999994" customHeight="1" x14ac:dyDescent="0.3">
      <c r="A3" s="4" t="s">
        <v>69</v>
      </c>
      <c r="B3" s="4" t="s">
        <v>56</v>
      </c>
      <c r="C3" s="10" t="s">
        <v>70</v>
      </c>
      <c r="D3" s="1" t="s">
        <v>67</v>
      </c>
      <c r="E3" s="1">
        <v>7773420788</v>
      </c>
      <c r="F3">
        <v>527760480</v>
      </c>
      <c r="G3" s="1">
        <v>785607705</v>
      </c>
      <c r="H3" s="11" t="s">
        <v>71</v>
      </c>
      <c r="I3" s="11" t="s">
        <v>72</v>
      </c>
      <c r="J3" s="4" t="s">
        <v>57</v>
      </c>
      <c r="K3" s="4" t="s">
        <v>58</v>
      </c>
      <c r="L3" s="4" t="s">
        <v>60</v>
      </c>
      <c r="M3" s="4" t="s">
        <v>61</v>
      </c>
      <c r="N3" s="4" t="s">
        <v>73</v>
      </c>
      <c r="O3" s="1">
        <v>1</v>
      </c>
      <c r="P3" s="1" t="s">
        <v>67</v>
      </c>
      <c r="Q3" s="2" t="s">
        <v>62</v>
      </c>
      <c r="R3" s="4" t="s">
        <v>74</v>
      </c>
      <c r="S3" s="4" t="s">
        <v>58</v>
      </c>
      <c r="T3" s="4" t="s">
        <v>60</v>
      </c>
      <c r="U3" s="4" t="s">
        <v>60</v>
      </c>
      <c r="V3" s="4" t="s">
        <v>75</v>
      </c>
      <c r="W3" s="1">
        <v>16</v>
      </c>
      <c r="X3" s="1" t="s">
        <v>67</v>
      </c>
      <c r="Y3" s="2" t="s">
        <v>62</v>
      </c>
      <c r="Z3" s="4" t="s">
        <v>67</v>
      </c>
      <c r="AA3" s="5" t="s">
        <v>59</v>
      </c>
      <c r="AB3" s="4" t="s">
        <v>74</v>
      </c>
      <c r="AC3" s="4" t="s">
        <v>76</v>
      </c>
      <c r="AD3" s="4" t="s">
        <v>77</v>
      </c>
      <c r="AE3" s="4" t="s">
        <v>78</v>
      </c>
      <c r="AF3" s="4" t="s">
        <v>79</v>
      </c>
      <c r="AG3" s="6" t="s">
        <v>67</v>
      </c>
      <c r="AH3" s="2" t="s">
        <v>83</v>
      </c>
      <c r="AI3" s="4" t="s">
        <v>63</v>
      </c>
      <c r="AJ3" s="4" t="s">
        <v>85</v>
      </c>
      <c r="AK3" s="7">
        <f>613800/92.7</f>
        <v>6621.3592233009704</v>
      </c>
      <c r="AL3" s="8">
        <v>46038</v>
      </c>
      <c r="AM3" s="7">
        <f>AK3*92.7</f>
        <v>613800</v>
      </c>
      <c r="AN3" s="8">
        <v>46043</v>
      </c>
      <c r="AO3" s="5" t="s">
        <v>67</v>
      </c>
      <c r="AP3" s="5" t="s">
        <v>67</v>
      </c>
      <c r="AQ3" s="5" t="s">
        <v>67</v>
      </c>
      <c r="AR3" s="5" t="s">
        <v>67</v>
      </c>
      <c r="AS3" s="5" t="s">
        <v>67</v>
      </c>
      <c r="AT3" s="5" t="s">
        <v>67</v>
      </c>
      <c r="AU3" s="5" t="s">
        <v>67</v>
      </c>
      <c r="AV3" s="5" t="s">
        <v>67</v>
      </c>
      <c r="AW3" s="5" t="s">
        <v>67</v>
      </c>
      <c r="AX3" s="5" t="s">
        <v>67</v>
      </c>
      <c r="AY3" s="5" t="s">
        <v>64</v>
      </c>
      <c r="AZ3" s="5" t="s">
        <v>65</v>
      </c>
      <c r="BA3" s="4" t="s">
        <v>67</v>
      </c>
      <c r="BB3" s="5" t="s">
        <v>95</v>
      </c>
      <c r="BC3" s="4" t="s">
        <v>66</v>
      </c>
      <c r="BD3" s="8">
        <v>46029</v>
      </c>
      <c r="BE3" s="9" t="s">
        <v>94</v>
      </c>
    </row>
    <row r="4" spans="1:57" ht="66" customHeight="1" x14ac:dyDescent="0.3">
      <c r="A4" s="4" t="s">
        <v>69</v>
      </c>
      <c r="B4" s="4" t="s">
        <v>56</v>
      </c>
      <c r="C4" s="10" t="s">
        <v>70</v>
      </c>
      <c r="D4" s="1" t="s">
        <v>67</v>
      </c>
      <c r="E4" s="1">
        <v>7773420788</v>
      </c>
      <c r="F4">
        <v>527760480</v>
      </c>
      <c r="G4" s="1">
        <v>785607705</v>
      </c>
      <c r="H4" s="11" t="s">
        <v>71</v>
      </c>
      <c r="I4" s="11" t="s">
        <v>72</v>
      </c>
      <c r="J4" s="4" t="s">
        <v>57</v>
      </c>
      <c r="K4" s="4" t="s">
        <v>58</v>
      </c>
      <c r="L4" s="4" t="s">
        <v>60</v>
      </c>
      <c r="M4" s="4" t="s">
        <v>61</v>
      </c>
      <c r="N4" s="4" t="s">
        <v>73</v>
      </c>
      <c r="O4" s="1">
        <v>1</v>
      </c>
      <c r="P4" s="1" t="s">
        <v>67</v>
      </c>
      <c r="Q4" s="2" t="s">
        <v>62</v>
      </c>
      <c r="R4" s="4" t="s">
        <v>74</v>
      </c>
      <c r="S4" s="4" t="s">
        <v>58</v>
      </c>
      <c r="T4" s="4" t="s">
        <v>60</v>
      </c>
      <c r="U4" s="4" t="s">
        <v>60</v>
      </c>
      <c r="V4" s="4" t="s">
        <v>75</v>
      </c>
      <c r="W4" s="1">
        <v>16</v>
      </c>
      <c r="X4" s="1" t="s">
        <v>67</v>
      </c>
      <c r="Y4" s="2" t="s">
        <v>62</v>
      </c>
      <c r="Z4" s="4" t="s">
        <v>67</v>
      </c>
      <c r="AA4" s="5" t="s">
        <v>59</v>
      </c>
      <c r="AB4" s="4" t="s">
        <v>74</v>
      </c>
      <c r="AC4" s="4" t="s">
        <v>76</v>
      </c>
      <c r="AD4" s="4" t="s">
        <v>77</v>
      </c>
      <c r="AE4" s="4" t="s">
        <v>78</v>
      </c>
      <c r="AF4" s="4" t="s">
        <v>79</v>
      </c>
      <c r="AG4" s="6" t="s">
        <v>67</v>
      </c>
      <c r="AH4" s="2" t="s">
        <v>83</v>
      </c>
      <c r="AI4" s="4" t="s">
        <v>63</v>
      </c>
      <c r="AJ4" s="4" t="s">
        <v>86</v>
      </c>
      <c r="AK4" s="7">
        <f>604500/92.7</f>
        <v>6521.0355987055018</v>
      </c>
      <c r="AL4" s="8">
        <v>46038</v>
      </c>
      <c r="AM4" s="7">
        <f>AK4*92.7</f>
        <v>604500</v>
      </c>
      <c r="AN4" s="8">
        <v>46043</v>
      </c>
      <c r="AO4" s="5" t="s">
        <v>67</v>
      </c>
      <c r="AP4" s="5" t="s">
        <v>67</v>
      </c>
      <c r="AQ4" s="5" t="s">
        <v>67</v>
      </c>
      <c r="AR4" s="5" t="s">
        <v>67</v>
      </c>
      <c r="AS4" s="5" t="s">
        <v>67</v>
      </c>
      <c r="AT4" s="5" t="s">
        <v>67</v>
      </c>
      <c r="AU4" s="5" t="s">
        <v>67</v>
      </c>
      <c r="AV4" s="5" t="s">
        <v>67</v>
      </c>
      <c r="AW4" s="5" t="s">
        <v>67</v>
      </c>
      <c r="AX4" s="5" t="s">
        <v>67</v>
      </c>
      <c r="AY4" s="5" t="s">
        <v>64</v>
      </c>
      <c r="AZ4" s="5" t="s">
        <v>65</v>
      </c>
      <c r="BA4" s="4" t="s">
        <v>67</v>
      </c>
      <c r="BB4" s="5" t="s">
        <v>95</v>
      </c>
      <c r="BC4" s="4" t="s">
        <v>66</v>
      </c>
      <c r="BD4" s="8">
        <v>46029</v>
      </c>
      <c r="BE4" s="9" t="s">
        <v>94</v>
      </c>
    </row>
    <row r="5" spans="1:57" ht="50.4" customHeight="1" x14ac:dyDescent="0.3">
      <c r="A5" s="4" t="s">
        <v>69</v>
      </c>
      <c r="B5" s="4" t="s">
        <v>56</v>
      </c>
      <c r="C5" s="10" t="s">
        <v>70</v>
      </c>
      <c r="D5" s="1" t="s">
        <v>67</v>
      </c>
      <c r="E5" s="1">
        <v>7773420788</v>
      </c>
      <c r="F5">
        <v>527760480</v>
      </c>
      <c r="G5" s="1">
        <v>785607705</v>
      </c>
      <c r="H5" s="11" t="s">
        <v>71</v>
      </c>
      <c r="I5" s="11" t="s">
        <v>72</v>
      </c>
      <c r="J5" s="4" t="s">
        <v>57</v>
      </c>
      <c r="K5" s="4" t="s">
        <v>58</v>
      </c>
      <c r="L5" s="4" t="s">
        <v>60</v>
      </c>
      <c r="M5" s="4" t="s">
        <v>61</v>
      </c>
      <c r="N5" s="4" t="s">
        <v>73</v>
      </c>
      <c r="O5" s="1">
        <v>1</v>
      </c>
      <c r="P5" s="1" t="s">
        <v>67</v>
      </c>
      <c r="Q5" s="2" t="s">
        <v>62</v>
      </c>
      <c r="R5" s="4" t="s">
        <v>74</v>
      </c>
      <c r="S5" s="4" t="s">
        <v>58</v>
      </c>
      <c r="T5" s="4" t="s">
        <v>60</v>
      </c>
      <c r="U5" s="4" t="s">
        <v>60</v>
      </c>
      <c r="V5" s="4" t="s">
        <v>75</v>
      </c>
      <c r="W5" s="1">
        <v>16</v>
      </c>
      <c r="X5" s="1" t="s">
        <v>67</v>
      </c>
      <c r="Y5" s="2" t="s">
        <v>62</v>
      </c>
      <c r="Z5" s="4" t="s">
        <v>67</v>
      </c>
      <c r="AA5" s="5" t="s">
        <v>59</v>
      </c>
      <c r="AB5" s="4" t="s">
        <v>74</v>
      </c>
      <c r="AC5" s="4" t="s">
        <v>76</v>
      </c>
      <c r="AD5" s="4" t="s">
        <v>77</v>
      </c>
      <c r="AE5" s="4" t="s">
        <v>78</v>
      </c>
      <c r="AF5" s="4" t="s">
        <v>79</v>
      </c>
      <c r="AG5" s="6" t="s">
        <v>67</v>
      </c>
      <c r="AH5" s="2" t="s">
        <v>83</v>
      </c>
      <c r="AI5" s="4" t="s">
        <v>63</v>
      </c>
      <c r="AJ5" s="4" t="s">
        <v>87</v>
      </c>
      <c r="AK5" s="7">
        <v>6621.36</v>
      </c>
      <c r="AL5" s="8">
        <v>46038</v>
      </c>
      <c r="AM5" s="7">
        <f>AK5*92.7</f>
        <v>613800.07200000004</v>
      </c>
      <c r="AN5" s="8">
        <v>46043</v>
      </c>
      <c r="AO5" s="5" t="s">
        <v>67</v>
      </c>
      <c r="AP5" s="5" t="s">
        <v>67</v>
      </c>
      <c r="AQ5" s="5" t="s">
        <v>67</v>
      </c>
      <c r="AR5" s="5" t="s">
        <v>67</v>
      </c>
      <c r="AS5" s="5" t="s">
        <v>67</v>
      </c>
      <c r="AT5" s="5" t="s">
        <v>67</v>
      </c>
      <c r="AU5" s="5" t="s">
        <v>67</v>
      </c>
      <c r="AV5" s="5" t="s">
        <v>67</v>
      </c>
      <c r="AW5" s="5" t="s">
        <v>67</v>
      </c>
      <c r="AX5" s="5" t="s">
        <v>67</v>
      </c>
      <c r="AY5" s="5" t="s">
        <v>64</v>
      </c>
      <c r="AZ5" s="5" t="s">
        <v>65</v>
      </c>
      <c r="BA5" s="4" t="s">
        <v>67</v>
      </c>
      <c r="BB5" s="5" t="s">
        <v>95</v>
      </c>
      <c r="BC5" s="4" t="s">
        <v>66</v>
      </c>
      <c r="BD5" s="8">
        <v>46029</v>
      </c>
      <c r="BE5" s="9" t="s">
        <v>94</v>
      </c>
    </row>
    <row r="6" spans="1:57" ht="49.2" customHeight="1" x14ac:dyDescent="0.3">
      <c r="A6" s="4" t="s">
        <v>69</v>
      </c>
      <c r="B6" s="4" t="s">
        <v>56</v>
      </c>
      <c r="C6" s="10" t="s">
        <v>70</v>
      </c>
      <c r="D6" s="1" t="s">
        <v>67</v>
      </c>
      <c r="E6" s="1">
        <v>7773420788</v>
      </c>
      <c r="F6">
        <v>527760480</v>
      </c>
      <c r="G6" s="1">
        <v>785607705</v>
      </c>
      <c r="H6" s="11" t="s">
        <v>71</v>
      </c>
      <c r="I6" s="11" t="s">
        <v>72</v>
      </c>
      <c r="J6" s="4" t="s">
        <v>57</v>
      </c>
      <c r="K6" s="4" t="s">
        <v>58</v>
      </c>
      <c r="L6" s="4" t="s">
        <v>60</v>
      </c>
      <c r="M6" s="4" t="s">
        <v>61</v>
      </c>
      <c r="N6" s="4" t="s">
        <v>73</v>
      </c>
      <c r="O6">
        <v>1</v>
      </c>
      <c r="P6" s="1" t="s">
        <v>67</v>
      </c>
      <c r="Q6" t="s">
        <v>62</v>
      </c>
      <c r="R6" s="4" t="s">
        <v>74</v>
      </c>
      <c r="S6" s="4" t="s">
        <v>58</v>
      </c>
      <c r="T6" s="4" t="s">
        <v>60</v>
      </c>
      <c r="U6" s="4" t="s">
        <v>60</v>
      </c>
      <c r="V6" s="4" t="s">
        <v>75</v>
      </c>
      <c r="W6" s="1">
        <v>16</v>
      </c>
      <c r="X6" s="1" t="s">
        <v>67</v>
      </c>
      <c r="Y6" t="s">
        <v>62</v>
      </c>
      <c r="Z6" s="4" t="s">
        <v>67</v>
      </c>
      <c r="AA6" s="5" t="s">
        <v>59</v>
      </c>
      <c r="AB6" s="4" t="s">
        <v>74</v>
      </c>
      <c r="AC6" s="4" t="s">
        <v>76</v>
      </c>
      <c r="AD6" s="4" t="s">
        <v>77</v>
      </c>
      <c r="AE6" s="4" t="s">
        <v>78</v>
      </c>
      <c r="AF6" s="4" t="s">
        <v>80</v>
      </c>
      <c r="AG6" s="6" t="s">
        <v>67</v>
      </c>
      <c r="AH6" s="2" t="s">
        <v>83</v>
      </c>
      <c r="AI6" s="4" t="s">
        <v>63</v>
      </c>
      <c r="AJ6" s="4" t="s">
        <v>88</v>
      </c>
      <c r="AK6" s="7">
        <f>627750/92.7</f>
        <v>6771.8446601941741</v>
      </c>
      <c r="AL6" s="8">
        <v>46038</v>
      </c>
      <c r="AM6" s="7">
        <f>AK6*92.7</f>
        <v>627750</v>
      </c>
      <c r="AN6" s="8">
        <v>46043</v>
      </c>
      <c r="AO6" s="5" t="s">
        <v>67</v>
      </c>
      <c r="AP6" s="5" t="s">
        <v>67</v>
      </c>
      <c r="AQ6" s="5" t="s">
        <v>67</v>
      </c>
      <c r="AR6" s="5" t="s">
        <v>67</v>
      </c>
      <c r="AS6" s="5" t="s">
        <v>67</v>
      </c>
      <c r="AT6" s="5" t="s">
        <v>67</v>
      </c>
      <c r="AU6" s="5" t="s">
        <v>67</v>
      </c>
      <c r="AV6" s="5" t="s">
        <v>67</v>
      </c>
      <c r="AW6" s="5" t="s">
        <v>67</v>
      </c>
      <c r="AX6" s="5" t="s">
        <v>67</v>
      </c>
      <c r="AY6" s="5" t="s">
        <v>64</v>
      </c>
      <c r="AZ6" s="5" t="s">
        <v>65</v>
      </c>
      <c r="BA6" s="4" t="s">
        <v>67</v>
      </c>
      <c r="BB6" s="5" t="s">
        <v>95</v>
      </c>
      <c r="BC6" s="4" t="s">
        <v>66</v>
      </c>
      <c r="BD6" s="8">
        <v>46029</v>
      </c>
      <c r="BE6" s="9" t="s">
        <v>94</v>
      </c>
    </row>
    <row r="7" spans="1:57" ht="42" customHeight="1" x14ac:dyDescent="0.3">
      <c r="A7" s="4" t="s">
        <v>69</v>
      </c>
      <c r="B7" s="4" t="s">
        <v>56</v>
      </c>
      <c r="C7" s="10" t="s">
        <v>70</v>
      </c>
      <c r="D7" s="1" t="s">
        <v>67</v>
      </c>
      <c r="E7" s="1">
        <v>7773420788</v>
      </c>
      <c r="F7">
        <v>527760480</v>
      </c>
      <c r="G7" s="1">
        <v>785607705</v>
      </c>
      <c r="H7" s="11" t="s">
        <v>71</v>
      </c>
      <c r="I7" s="11" t="s">
        <v>72</v>
      </c>
      <c r="J7" s="4" t="s">
        <v>57</v>
      </c>
      <c r="K7" s="4" t="s">
        <v>58</v>
      </c>
      <c r="L7" s="4" t="s">
        <v>60</v>
      </c>
      <c r="M7" s="4" t="s">
        <v>61</v>
      </c>
      <c r="N7" s="4" t="s">
        <v>73</v>
      </c>
      <c r="O7" s="1">
        <v>1</v>
      </c>
      <c r="P7" s="1" t="s">
        <v>67</v>
      </c>
      <c r="Q7" s="2" t="s">
        <v>62</v>
      </c>
      <c r="R7" s="4" t="s">
        <v>74</v>
      </c>
      <c r="S7" s="4" t="s">
        <v>58</v>
      </c>
      <c r="T7" s="4" t="s">
        <v>60</v>
      </c>
      <c r="U7" s="4" t="s">
        <v>60</v>
      </c>
      <c r="V7" s="4" t="s">
        <v>75</v>
      </c>
      <c r="W7" s="1">
        <v>16</v>
      </c>
      <c r="X7" s="1" t="s">
        <v>67</v>
      </c>
      <c r="Y7" s="2" t="s">
        <v>62</v>
      </c>
      <c r="Z7" s="4" t="s">
        <v>67</v>
      </c>
      <c r="AA7" s="5" t="s">
        <v>59</v>
      </c>
      <c r="AB7" s="4" t="s">
        <v>74</v>
      </c>
      <c r="AC7" s="4" t="s">
        <v>76</v>
      </c>
      <c r="AD7" s="4" t="s">
        <v>77</v>
      </c>
      <c r="AE7" s="4" t="s">
        <v>78</v>
      </c>
      <c r="AF7" s="4" t="s">
        <v>80</v>
      </c>
      <c r="AG7" s="6" t="s">
        <v>67</v>
      </c>
      <c r="AH7" s="2" t="s">
        <v>83</v>
      </c>
      <c r="AI7" s="4" t="s">
        <v>63</v>
      </c>
      <c r="AJ7" s="4" t="s">
        <v>89</v>
      </c>
      <c r="AK7" s="7">
        <f>6771.84</f>
        <v>6771.84</v>
      </c>
      <c r="AL7" s="8">
        <v>46038</v>
      </c>
      <c r="AM7" s="7">
        <f>AK7*92.7</f>
        <v>627749.56800000009</v>
      </c>
      <c r="AN7" s="8">
        <v>46043</v>
      </c>
      <c r="AO7" s="5" t="s">
        <v>67</v>
      </c>
      <c r="AP7" s="5" t="s">
        <v>67</v>
      </c>
      <c r="AQ7" s="5" t="s">
        <v>67</v>
      </c>
      <c r="AR7" s="5" t="s">
        <v>67</v>
      </c>
      <c r="AS7" s="5" t="s">
        <v>67</v>
      </c>
      <c r="AT7" s="5" t="s">
        <v>67</v>
      </c>
      <c r="AU7" s="5" t="s">
        <v>67</v>
      </c>
      <c r="AV7" s="5" t="s">
        <v>67</v>
      </c>
      <c r="AW7" s="5" t="s">
        <v>67</v>
      </c>
      <c r="AX7" s="5" t="s">
        <v>67</v>
      </c>
      <c r="AY7" s="5" t="s">
        <v>64</v>
      </c>
      <c r="AZ7" s="5" t="s">
        <v>65</v>
      </c>
      <c r="BA7" s="4" t="s">
        <v>67</v>
      </c>
      <c r="BB7" s="5" t="s">
        <v>95</v>
      </c>
      <c r="BC7" s="4" t="s">
        <v>66</v>
      </c>
      <c r="BD7" s="8">
        <v>46029</v>
      </c>
      <c r="BE7" s="9" t="s">
        <v>94</v>
      </c>
    </row>
    <row r="8" spans="1:57" ht="52.2" customHeight="1" x14ac:dyDescent="0.3">
      <c r="A8" s="4" t="s">
        <v>69</v>
      </c>
      <c r="B8" s="4" t="s">
        <v>56</v>
      </c>
      <c r="C8" s="10" t="s">
        <v>70</v>
      </c>
      <c r="D8" s="1" t="s">
        <v>67</v>
      </c>
      <c r="E8" s="1">
        <v>7773420788</v>
      </c>
      <c r="F8">
        <v>527760480</v>
      </c>
      <c r="G8" s="1">
        <v>785607705</v>
      </c>
      <c r="H8" s="11" t="s">
        <v>71</v>
      </c>
      <c r="I8" s="11" t="s">
        <v>72</v>
      </c>
      <c r="J8" s="4" t="s">
        <v>57</v>
      </c>
      <c r="K8" s="4" t="s">
        <v>58</v>
      </c>
      <c r="L8" s="4" t="s">
        <v>60</v>
      </c>
      <c r="M8" s="4" t="s">
        <v>61</v>
      </c>
      <c r="N8" s="4" t="s">
        <v>73</v>
      </c>
      <c r="O8">
        <v>1</v>
      </c>
      <c r="P8" s="1" t="s">
        <v>67</v>
      </c>
      <c r="Q8" t="s">
        <v>62</v>
      </c>
      <c r="R8" s="4" t="s">
        <v>74</v>
      </c>
      <c r="S8" s="4" t="s">
        <v>58</v>
      </c>
      <c r="T8" s="4" t="s">
        <v>60</v>
      </c>
      <c r="U8" s="4" t="s">
        <v>60</v>
      </c>
      <c r="V8" s="4" t="s">
        <v>75</v>
      </c>
      <c r="W8" s="1">
        <v>16</v>
      </c>
      <c r="X8" s="1" t="s">
        <v>67</v>
      </c>
      <c r="Y8" t="s">
        <v>62</v>
      </c>
      <c r="Z8" s="4" t="s">
        <v>67</v>
      </c>
      <c r="AA8" s="5" t="s">
        <v>59</v>
      </c>
      <c r="AB8" s="4" t="s">
        <v>74</v>
      </c>
      <c r="AC8" s="4" t="s">
        <v>76</v>
      </c>
      <c r="AD8" s="4" t="s">
        <v>77</v>
      </c>
      <c r="AE8" s="4" t="s">
        <v>78</v>
      </c>
      <c r="AF8" s="4" t="s">
        <v>81</v>
      </c>
      <c r="AG8" s="6" t="s">
        <v>67</v>
      </c>
      <c r="AH8" s="2" t="s">
        <v>83</v>
      </c>
      <c r="AI8" s="4" t="s">
        <v>63</v>
      </c>
      <c r="AJ8" s="4" t="s">
        <v>90</v>
      </c>
      <c r="AK8" s="7">
        <f>632400/92.7</f>
        <v>6822.0064724919093</v>
      </c>
      <c r="AL8" s="8">
        <v>46038</v>
      </c>
      <c r="AM8" s="7">
        <f>AK8*92.7</f>
        <v>632400</v>
      </c>
      <c r="AN8" s="8">
        <v>46043</v>
      </c>
      <c r="AO8" s="5" t="s">
        <v>67</v>
      </c>
      <c r="AP8" s="5" t="s">
        <v>67</v>
      </c>
      <c r="AQ8" s="5" t="s">
        <v>67</v>
      </c>
      <c r="AR8" s="5" t="s">
        <v>67</v>
      </c>
      <c r="AS8" s="5" t="s">
        <v>67</v>
      </c>
      <c r="AT8" s="5" t="s">
        <v>67</v>
      </c>
      <c r="AU8" s="5" t="s">
        <v>67</v>
      </c>
      <c r="AV8" s="5" t="s">
        <v>67</v>
      </c>
      <c r="AW8" s="5" t="s">
        <v>67</v>
      </c>
      <c r="AX8" s="5" t="s">
        <v>67</v>
      </c>
      <c r="AY8" s="5" t="s">
        <v>64</v>
      </c>
      <c r="AZ8" s="5" t="s">
        <v>65</v>
      </c>
      <c r="BA8" s="4" t="s">
        <v>67</v>
      </c>
      <c r="BB8" s="5" t="s">
        <v>95</v>
      </c>
      <c r="BC8" s="4" t="s">
        <v>66</v>
      </c>
      <c r="BD8" s="8">
        <v>46029</v>
      </c>
      <c r="BE8" s="9" t="s">
        <v>94</v>
      </c>
    </row>
    <row r="9" spans="1:57" ht="52.8" customHeight="1" x14ac:dyDescent="0.3">
      <c r="A9" s="4" t="s">
        <v>69</v>
      </c>
      <c r="B9" s="4" t="s">
        <v>56</v>
      </c>
      <c r="C9" s="10" t="s">
        <v>70</v>
      </c>
      <c r="D9" s="1" t="s">
        <v>67</v>
      </c>
      <c r="E9" s="1">
        <v>7773420788</v>
      </c>
      <c r="F9">
        <v>527760480</v>
      </c>
      <c r="G9" s="1">
        <v>785607705</v>
      </c>
      <c r="H9" s="11" t="s">
        <v>71</v>
      </c>
      <c r="I9" s="11" t="s">
        <v>72</v>
      </c>
      <c r="J9" s="4" t="s">
        <v>57</v>
      </c>
      <c r="K9" s="4" t="s">
        <v>58</v>
      </c>
      <c r="L9" s="4" t="s">
        <v>60</v>
      </c>
      <c r="M9" s="4" t="s">
        <v>61</v>
      </c>
      <c r="N9" s="4" t="s">
        <v>73</v>
      </c>
      <c r="O9" s="1">
        <v>1</v>
      </c>
      <c r="P9" s="1" t="s">
        <v>67</v>
      </c>
      <c r="Q9" s="2" t="s">
        <v>62</v>
      </c>
      <c r="R9" s="4" t="s">
        <v>74</v>
      </c>
      <c r="S9" s="4" t="s">
        <v>58</v>
      </c>
      <c r="T9" s="4" t="s">
        <v>60</v>
      </c>
      <c r="U9" s="4" t="s">
        <v>60</v>
      </c>
      <c r="V9" s="4" t="s">
        <v>75</v>
      </c>
      <c r="W9" s="1">
        <v>16</v>
      </c>
      <c r="X9" s="1" t="s">
        <v>67</v>
      </c>
      <c r="Y9" s="2" t="s">
        <v>62</v>
      </c>
      <c r="Z9" s="4" t="s">
        <v>67</v>
      </c>
      <c r="AA9" s="5" t="s">
        <v>59</v>
      </c>
      <c r="AB9" s="4" t="s">
        <v>74</v>
      </c>
      <c r="AC9" s="4" t="s">
        <v>76</v>
      </c>
      <c r="AD9" s="4" t="s">
        <v>77</v>
      </c>
      <c r="AE9" s="4" t="s">
        <v>78</v>
      </c>
      <c r="AF9" s="4" t="s">
        <v>81</v>
      </c>
      <c r="AG9" s="6" t="s">
        <v>67</v>
      </c>
      <c r="AH9" s="2" t="s">
        <v>83</v>
      </c>
      <c r="AI9" s="4" t="s">
        <v>63</v>
      </c>
      <c r="AJ9" s="4" t="s">
        <v>91</v>
      </c>
      <c r="AK9" s="7">
        <v>6822.01</v>
      </c>
      <c r="AL9" s="8">
        <v>46038</v>
      </c>
      <c r="AM9" s="7">
        <f>AK9*92.7</f>
        <v>632400.32700000005</v>
      </c>
      <c r="AN9" s="8">
        <v>46043</v>
      </c>
      <c r="AO9" s="5" t="s">
        <v>67</v>
      </c>
      <c r="AP9" s="5" t="s">
        <v>67</v>
      </c>
      <c r="AQ9" s="5" t="s">
        <v>67</v>
      </c>
      <c r="AR9" s="5" t="s">
        <v>67</v>
      </c>
      <c r="AS9" s="5" t="s">
        <v>67</v>
      </c>
      <c r="AT9" s="5" t="s">
        <v>67</v>
      </c>
      <c r="AU9" s="5" t="s">
        <v>67</v>
      </c>
      <c r="AV9" s="5" t="s">
        <v>67</v>
      </c>
      <c r="AW9" s="5" t="s">
        <v>67</v>
      </c>
      <c r="AX9" s="5" t="s">
        <v>67</v>
      </c>
      <c r="AY9" s="5" t="s">
        <v>64</v>
      </c>
      <c r="AZ9" s="5" t="s">
        <v>65</v>
      </c>
      <c r="BA9" s="4" t="s">
        <v>67</v>
      </c>
      <c r="BB9" s="5" t="s">
        <v>95</v>
      </c>
      <c r="BC9" s="4" t="s">
        <v>66</v>
      </c>
      <c r="BD9" s="8">
        <v>46029</v>
      </c>
      <c r="BE9" s="9" t="s">
        <v>94</v>
      </c>
    </row>
    <row r="10" spans="1:57" ht="25.8" customHeight="1" x14ac:dyDescent="0.3">
      <c r="A10" s="4" t="s">
        <v>69</v>
      </c>
      <c r="B10" s="4" t="s">
        <v>56</v>
      </c>
      <c r="C10" s="10" t="s">
        <v>70</v>
      </c>
      <c r="D10" s="1" t="s">
        <v>67</v>
      </c>
      <c r="E10" s="1">
        <v>7773420788</v>
      </c>
      <c r="F10">
        <v>527760480</v>
      </c>
      <c r="G10" s="1">
        <v>785607705</v>
      </c>
      <c r="H10" s="11" t="s">
        <v>71</v>
      </c>
      <c r="I10" s="11" t="s">
        <v>72</v>
      </c>
      <c r="J10" s="4" t="s">
        <v>57</v>
      </c>
      <c r="K10" s="4" t="s">
        <v>58</v>
      </c>
      <c r="L10" s="4" t="s">
        <v>60</v>
      </c>
      <c r="M10" s="4" t="s">
        <v>61</v>
      </c>
      <c r="N10" s="4" t="s">
        <v>73</v>
      </c>
      <c r="O10">
        <v>1</v>
      </c>
      <c r="P10" s="1" t="s">
        <v>67</v>
      </c>
      <c r="Q10" t="s">
        <v>62</v>
      </c>
      <c r="R10" s="4" t="s">
        <v>74</v>
      </c>
      <c r="S10" s="4" t="s">
        <v>58</v>
      </c>
      <c r="T10" s="4" t="s">
        <v>60</v>
      </c>
      <c r="U10" s="4" t="s">
        <v>60</v>
      </c>
      <c r="V10" s="4" t="s">
        <v>75</v>
      </c>
      <c r="W10" s="1">
        <v>16</v>
      </c>
      <c r="X10" s="1" t="s">
        <v>67</v>
      </c>
      <c r="Y10" t="s">
        <v>62</v>
      </c>
      <c r="Z10" s="4" t="s">
        <v>67</v>
      </c>
      <c r="AA10" s="5" t="s">
        <v>59</v>
      </c>
      <c r="AB10" s="4" t="s">
        <v>74</v>
      </c>
      <c r="AC10" s="4" t="s">
        <v>76</v>
      </c>
      <c r="AD10" s="4" t="s">
        <v>77</v>
      </c>
      <c r="AE10" s="4" t="s">
        <v>78</v>
      </c>
      <c r="AF10" s="4" t="s">
        <v>82</v>
      </c>
      <c r="AG10" s="6" t="s">
        <v>67</v>
      </c>
      <c r="AH10" s="2" t="s">
        <v>83</v>
      </c>
      <c r="AI10" s="4" t="s">
        <v>63</v>
      </c>
      <c r="AJ10" s="4" t="s">
        <v>92</v>
      </c>
      <c r="AK10" s="7">
        <f>641700/92.7</f>
        <v>6922.3300970873788</v>
      </c>
      <c r="AL10" s="8">
        <v>46038</v>
      </c>
      <c r="AM10" s="7">
        <f>AK10*92.7</f>
        <v>641700</v>
      </c>
      <c r="AN10" s="8">
        <v>46043</v>
      </c>
      <c r="AO10" s="5" t="s">
        <v>67</v>
      </c>
      <c r="AP10" s="5" t="s">
        <v>67</v>
      </c>
      <c r="AQ10" s="5" t="s">
        <v>67</v>
      </c>
      <c r="AR10" s="5" t="s">
        <v>67</v>
      </c>
      <c r="AS10" s="5" t="s">
        <v>67</v>
      </c>
      <c r="AT10" s="5" t="s">
        <v>67</v>
      </c>
      <c r="AU10" s="5" t="s">
        <v>67</v>
      </c>
      <c r="AV10" s="5" t="s">
        <v>67</v>
      </c>
      <c r="AW10" s="5" t="s">
        <v>67</v>
      </c>
      <c r="AX10" s="5" t="s">
        <v>67</v>
      </c>
      <c r="AY10" s="5" t="s">
        <v>64</v>
      </c>
      <c r="AZ10" s="5" t="s">
        <v>65</v>
      </c>
      <c r="BA10" s="4" t="s">
        <v>67</v>
      </c>
      <c r="BB10" s="5" t="s">
        <v>95</v>
      </c>
      <c r="BC10" s="4" t="s">
        <v>66</v>
      </c>
      <c r="BD10" s="8">
        <v>46029</v>
      </c>
      <c r="BE10" s="9" t="s">
        <v>94</v>
      </c>
    </row>
    <row r="11" spans="1:57" ht="45.6" customHeight="1" x14ac:dyDescent="0.3">
      <c r="A11" s="4" t="s">
        <v>69</v>
      </c>
      <c r="B11" s="4" t="s">
        <v>56</v>
      </c>
      <c r="C11" s="10" t="s">
        <v>70</v>
      </c>
      <c r="D11" s="1" t="s">
        <v>67</v>
      </c>
      <c r="E11" s="1">
        <v>7773420788</v>
      </c>
      <c r="F11">
        <v>527760480</v>
      </c>
      <c r="G11" s="1">
        <v>785607705</v>
      </c>
      <c r="H11" s="11" t="s">
        <v>71</v>
      </c>
      <c r="I11" s="11" t="s">
        <v>72</v>
      </c>
      <c r="J11" s="4" t="s">
        <v>57</v>
      </c>
      <c r="K11" s="4" t="s">
        <v>58</v>
      </c>
      <c r="L11" s="4" t="s">
        <v>60</v>
      </c>
      <c r="M11" s="4" t="s">
        <v>61</v>
      </c>
      <c r="N11" s="4" t="s">
        <v>73</v>
      </c>
      <c r="O11">
        <v>1</v>
      </c>
      <c r="P11" s="1" t="s">
        <v>67</v>
      </c>
      <c r="Q11" t="s">
        <v>62</v>
      </c>
      <c r="R11" s="4" t="s">
        <v>74</v>
      </c>
      <c r="S11" s="4" t="s">
        <v>58</v>
      </c>
      <c r="T11" s="4" t="s">
        <v>60</v>
      </c>
      <c r="U11" s="4" t="s">
        <v>60</v>
      </c>
      <c r="V11" s="4" t="s">
        <v>75</v>
      </c>
      <c r="W11" s="1">
        <v>16</v>
      </c>
      <c r="X11" s="1" t="s">
        <v>67</v>
      </c>
      <c r="Y11" t="s">
        <v>62</v>
      </c>
      <c r="Z11" s="4" t="s">
        <v>67</v>
      </c>
      <c r="AA11" s="5" t="s">
        <v>59</v>
      </c>
      <c r="AB11" s="4" t="s">
        <v>74</v>
      </c>
      <c r="AC11" s="4" t="s">
        <v>76</v>
      </c>
      <c r="AD11" s="4" t="s">
        <v>77</v>
      </c>
      <c r="AE11" s="4" t="s">
        <v>78</v>
      </c>
      <c r="AF11" s="4" t="s">
        <v>82</v>
      </c>
      <c r="AG11" s="6" t="s">
        <v>67</v>
      </c>
      <c r="AH11" s="2" t="s">
        <v>83</v>
      </c>
      <c r="AI11" s="4" t="s">
        <v>63</v>
      </c>
      <c r="AJ11" s="4" t="s">
        <v>93</v>
      </c>
      <c r="AK11" s="7">
        <f>641700/92.7</f>
        <v>6922.3300970873788</v>
      </c>
      <c r="AL11" s="8">
        <v>46038</v>
      </c>
      <c r="AM11" s="7">
        <f>AK11*92.7</f>
        <v>641700</v>
      </c>
      <c r="AN11" s="8">
        <v>46043</v>
      </c>
      <c r="AO11" s="5" t="s">
        <v>67</v>
      </c>
      <c r="AP11" s="5" t="s">
        <v>67</v>
      </c>
      <c r="AQ11" s="5" t="s">
        <v>67</v>
      </c>
      <c r="AR11" s="5" t="s">
        <v>67</v>
      </c>
      <c r="AS11" s="5" t="s">
        <v>67</v>
      </c>
      <c r="AT11" s="5" t="s">
        <v>67</v>
      </c>
      <c r="AU11" s="5" t="s">
        <v>67</v>
      </c>
      <c r="AV11" s="5" t="s">
        <v>67</v>
      </c>
      <c r="AW11" s="5" t="s">
        <v>67</v>
      </c>
      <c r="AX11" s="5" t="s">
        <v>67</v>
      </c>
      <c r="AY11" s="5" t="s">
        <v>64</v>
      </c>
      <c r="AZ11" s="5" t="s">
        <v>65</v>
      </c>
      <c r="BA11" s="4" t="s">
        <v>67</v>
      </c>
      <c r="BB11" s="5" t="s">
        <v>95</v>
      </c>
      <c r="BC11" s="4" t="s">
        <v>66</v>
      </c>
      <c r="BD11" s="8">
        <v>46029</v>
      </c>
      <c r="BE11" s="9" t="s">
        <v>94</v>
      </c>
    </row>
  </sheetData>
  <hyperlinks>
    <hyperlink ref="BE2" r:id="rId1"/>
    <hyperlink ref="H2" r:id="rId2"/>
    <hyperlink ref="I2" r:id="rId3"/>
    <hyperlink ref="H3" r:id="rId4"/>
    <hyperlink ref="H4" r:id="rId5"/>
    <hyperlink ref="H5" r:id="rId6"/>
    <hyperlink ref="H6" r:id="rId7"/>
    <hyperlink ref="H7" r:id="rId8"/>
    <hyperlink ref="H8" r:id="rId9"/>
    <hyperlink ref="H9" r:id="rId10"/>
    <hyperlink ref="H10" r:id="rId11"/>
    <hyperlink ref="H11" r:id="rId12"/>
    <hyperlink ref="I3" r:id="rId13"/>
    <hyperlink ref="I4" r:id="rId14"/>
    <hyperlink ref="I5" r:id="rId15"/>
    <hyperlink ref="I6" r:id="rId16"/>
    <hyperlink ref="I7" r:id="rId17"/>
    <hyperlink ref="I8" r:id="rId18"/>
    <hyperlink ref="I9" r:id="rId19"/>
    <hyperlink ref="I10" r:id="rId20"/>
    <hyperlink ref="I11" r:id="rId21"/>
    <hyperlink ref="BE3" r:id="rId22"/>
    <hyperlink ref="BE4" r:id="rId23"/>
    <hyperlink ref="BE5" r:id="rId24"/>
    <hyperlink ref="BE6" r:id="rId25"/>
    <hyperlink ref="BE7" r:id="rId26"/>
    <hyperlink ref="BE8" r:id="rId27"/>
    <hyperlink ref="BE9" r:id="rId28"/>
    <hyperlink ref="BE10" r:id="rId29"/>
    <hyperlink ref="BE11" r:id="rId3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Abou El Naga</dc:creator>
  <cp:lastModifiedBy>WiesiaT</cp:lastModifiedBy>
  <dcterms:created xsi:type="dcterms:W3CDTF">2025-09-05T13:17:15Z</dcterms:created>
  <dcterms:modified xsi:type="dcterms:W3CDTF">2026-01-20T11:17:25Z</dcterms:modified>
</cp:coreProperties>
</file>