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E924DAF5-9779-4B1F-8C97-0F9EA9C193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e wg Ugrup 2024r." sheetId="20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wg Ugrup 2024r.'!$A$5:$I$160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kopia">#REF!</definedName>
    <definedName name="kopiaimp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'Kraje wg Ugrup 2024r.'!$1:$3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0" l="1"/>
  <c r="B60" i="20" l="1"/>
  <c r="F60" i="20"/>
  <c r="E60" i="20"/>
  <c r="G42" i="20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H4" i="20" l="1"/>
  <c r="I4" i="20"/>
  <c r="H5" i="20"/>
  <c r="I5" i="2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H15" i="20"/>
  <c r="I15" i="20"/>
  <c r="H16" i="20"/>
  <c r="I16" i="20"/>
  <c r="H17" i="20"/>
  <c r="I17" i="20"/>
  <c r="H18" i="20"/>
  <c r="I18" i="20"/>
  <c r="H19" i="20"/>
  <c r="I19" i="20"/>
  <c r="H20" i="20"/>
  <c r="I20" i="20"/>
  <c r="H21" i="20"/>
  <c r="I21" i="20"/>
  <c r="H22" i="20"/>
  <c r="I22" i="20"/>
  <c r="H23" i="20"/>
  <c r="I23" i="20"/>
  <c r="H24" i="20"/>
  <c r="I24" i="20"/>
  <c r="H25" i="20"/>
  <c r="I25" i="20"/>
  <c r="H26" i="20"/>
  <c r="I26" i="20"/>
  <c r="H27" i="20"/>
  <c r="I27" i="20"/>
  <c r="H28" i="20"/>
  <c r="I28" i="20"/>
  <c r="H29" i="20"/>
  <c r="I29" i="20"/>
  <c r="H30" i="20"/>
  <c r="I30" i="20"/>
  <c r="H31" i="20"/>
  <c r="I31" i="20"/>
  <c r="H42" i="20" l="1"/>
  <c r="G22" i="20"/>
  <c r="G39" i="20"/>
  <c r="G40" i="20"/>
  <c r="G41" i="20"/>
  <c r="D58" i="20"/>
  <c r="I60" i="20" l="1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D32" i="20" l="1"/>
  <c r="G60" i="20" l="1"/>
  <c r="D60" i="20"/>
  <c r="G59" i="20"/>
  <c r="D59" i="20"/>
  <c r="G58" i="20"/>
  <c r="G57" i="20"/>
  <c r="D57" i="20"/>
  <c r="G56" i="20"/>
  <c r="D56" i="20"/>
  <c r="G55" i="20"/>
  <c r="D55" i="20"/>
  <c r="G54" i="20"/>
  <c r="D54" i="20"/>
  <c r="G53" i="20"/>
  <c r="D53" i="20"/>
  <c r="G52" i="20"/>
  <c r="D52" i="20"/>
  <c r="G51" i="20"/>
  <c r="D51" i="20"/>
  <c r="G50" i="20"/>
  <c r="D50" i="20"/>
  <c r="G49" i="20"/>
  <c r="D49" i="20"/>
  <c r="G48" i="20"/>
  <c r="D48" i="20"/>
  <c r="G47" i="20"/>
  <c r="D47" i="20"/>
  <c r="G46" i="20"/>
  <c r="D46" i="20"/>
  <c r="G45" i="20"/>
  <c r="D45" i="20"/>
  <c r="G44" i="20"/>
  <c r="D44" i="20"/>
  <c r="D43" i="20"/>
  <c r="D42" i="20"/>
  <c r="D41" i="20"/>
  <c r="D40" i="20"/>
  <c r="D39" i="20"/>
  <c r="G38" i="20"/>
  <c r="D38" i="20"/>
  <c r="G37" i="20"/>
  <c r="D37" i="20"/>
  <c r="G36" i="20"/>
  <c r="D36" i="20"/>
  <c r="G35" i="20"/>
  <c r="D35" i="20"/>
  <c r="G34" i="20"/>
  <c r="D34" i="20"/>
  <c r="G33" i="20"/>
  <c r="D33" i="20"/>
  <c r="G32" i="20"/>
  <c r="G31" i="20"/>
  <c r="G30" i="20"/>
  <c r="G29" i="20"/>
  <c r="G28" i="20"/>
  <c r="G27" i="20"/>
  <c r="G26" i="20"/>
  <c r="G25" i="20"/>
  <c r="G24" i="20"/>
  <c r="G23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</calcChain>
</file>

<file path=xl/sharedStrings.xml><?xml version="1.0" encoding="utf-8"?>
<sst xmlns="http://schemas.openxmlformats.org/spreadsheetml/2006/main" count="78" uniqueCount="68">
  <si>
    <t>--</t>
  </si>
  <si>
    <t>EKSPORT/WYWÓZ</t>
  </si>
  <si>
    <t>IMPORT/PRZYWÓZ</t>
  </si>
  <si>
    <t>SALDO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</si>
  <si>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</si>
  <si>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</si>
  <si>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</si>
  <si>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</si>
  <si>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</si>
  <si>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</si>
  <si>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</si>
  <si>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</si>
  <si>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</si>
  <si>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</si>
  <si>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</si>
  <si>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Węgry</t>
  </si>
  <si>
    <t>Brazylia</t>
  </si>
  <si>
    <t>Słowacja</t>
  </si>
  <si>
    <t>* - dane wstępne</t>
  </si>
  <si>
    <t>UGRUPOWANIE</t>
  </si>
  <si>
    <t>Zmiana</t>
  </si>
  <si>
    <t>[%]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</si>
  <si>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</si>
  <si>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</si>
  <si>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</si>
  <si>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</si>
  <si>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</si>
  <si>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</si>
  <si>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</si>
  <si>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</si>
  <si>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</si>
  <si>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</si>
  <si>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</si>
  <si>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</si>
  <si>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</si>
  <si>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</si>
  <si>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</si>
  <si>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</si>
  <si>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</si>
  <si>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</si>
  <si>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</si>
  <si>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</si>
  <si>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</si>
  <si>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</si>
  <si>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</si>
  <si>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</si>
  <si>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</si>
  <si>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</si>
  <si>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</si>
  <si>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</si>
  <si>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</si>
  <si>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</si>
  <si>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</si>
  <si>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</si>
  <si>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</si>
  <si>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</si>
  <si>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</si>
  <si>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</si>
  <si>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</si>
  <si>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</si>
  <si>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</si>
  <si>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</si>
  <si>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Wartość [mln EUR]</t>
  </si>
  <si>
    <t>Pozost.teryt.UE</t>
  </si>
  <si>
    <t>USA</t>
  </si>
  <si>
    <t>2023r.</t>
  </si>
  <si>
    <t>Suma końcowa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</si>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</sst>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7" formatCode="0.0"/>
    <numFmt numFmtId="168" formatCode="#,##0.00;[Red]#,##0.00"/>
  </numFmts>
  <fonts count="1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73">
    <xf numFmtId="0" fontId="0" fillId="0" borderId="0" xfId="0"/>
    <xf numFmtId="49" fontId="6" fillId="0" borderId="23" xfId="0" applyNumberFormat="1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6" fillId="0" borderId="18" xfId="0" applyFont="1" applyBorder="1"/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Continuous" vertical="center"/>
    </xf>
    <xf numFmtId="0" fontId="9" fillId="0" borderId="20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8" fillId="0" borderId="21" xfId="0" applyFont="1" applyBorder="1"/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64" fontId="6" fillId="0" borderId="25" xfId="0" applyNumberFormat="1" applyFont="1" applyBorder="1"/>
    <xf numFmtId="0" fontId="6" fillId="0" borderId="26" xfId="0" applyFont="1" applyBorder="1"/>
    <xf numFmtId="164" fontId="6" fillId="0" borderId="16" xfId="0" applyNumberFormat="1" applyFont="1" applyBorder="1"/>
    <xf numFmtId="164" fontId="9" fillId="0" borderId="27" xfId="0" applyNumberFormat="1" applyFont="1" applyBorder="1"/>
    <xf numFmtId="164" fontId="8" fillId="0" borderId="0" xfId="0" applyNumberFormat="1" applyFont="1"/>
    <xf numFmtId="0" fontId="8" fillId="0" borderId="28" xfId="0" applyFont="1" applyBorder="1"/>
    <xf numFmtId="164" fontId="8" fillId="0" borderId="11" xfId="0" applyNumberFormat="1" applyFont="1" applyBorder="1"/>
    <xf numFmtId="164" fontId="9" fillId="0" borderId="12" xfId="0" applyNumberFormat="1" applyFont="1" applyBorder="1"/>
    <xf numFmtId="164" fontId="8" fillId="0" borderId="16" xfId="0" applyNumberFormat="1" applyFont="1" applyBorder="1"/>
    <xf numFmtId="167" fontId="8" fillId="0" borderId="0" xfId="0" applyNumberFormat="1" applyFont="1"/>
    <xf numFmtId="0" fontId="8" fillId="0" borderId="39" xfId="0" applyFont="1" applyBorder="1"/>
    <xf numFmtId="164" fontId="8" fillId="0" borderId="29" xfId="0" applyNumberFormat="1" applyFont="1" applyBorder="1"/>
    <xf numFmtId="164" fontId="9" fillId="0" borderId="40" xfId="0" quotePrefix="1" applyNumberFormat="1" applyFont="1" applyBorder="1"/>
    <xf numFmtId="164" fontId="9" fillId="0" borderId="40" xfId="0" applyNumberFormat="1" applyFont="1" applyBorder="1"/>
    <xf numFmtId="164" fontId="8" fillId="0" borderId="41" xfId="0" applyNumberFormat="1" applyFont="1" applyBorder="1"/>
    <xf numFmtId="0" fontId="6" fillId="0" borderId="30" xfId="0" applyFont="1" applyBorder="1"/>
    <xf numFmtId="164" fontId="6" fillId="0" borderId="1" xfId="0" applyNumberFormat="1" applyFont="1" applyBorder="1"/>
    <xf numFmtId="164" fontId="9" fillId="0" borderId="31" xfId="0" applyNumberFormat="1" applyFont="1" applyBorder="1"/>
    <xf numFmtId="164" fontId="6" fillId="0" borderId="32" xfId="0" applyNumberFormat="1" applyFont="1" applyBorder="1"/>
    <xf numFmtId="0" fontId="8" fillId="0" borderId="33" xfId="0" applyFont="1" applyBorder="1"/>
    <xf numFmtId="164" fontId="8" fillId="0" borderId="14" xfId="0" applyNumberFormat="1" applyFont="1" applyBorder="1"/>
    <xf numFmtId="164" fontId="9" fillId="0" borderId="13" xfId="0" applyNumberFormat="1" applyFont="1" applyBorder="1"/>
    <xf numFmtId="0" fontId="6" fillId="0" borderId="21" xfId="0" applyFont="1" applyBorder="1"/>
    <xf numFmtId="164" fontId="6" fillId="0" borderId="34" xfId="0" applyNumberFormat="1" applyFont="1" applyBorder="1"/>
    <xf numFmtId="164" fontId="9" fillId="0" borderId="10" xfId="0" applyNumberFormat="1" applyFont="1" applyBorder="1"/>
    <xf numFmtId="164" fontId="6" fillId="0" borderId="35" xfId="0" applyNumberFormat="1" applyFont="1" applyBorder="1"/>
    <xf numFmtId="164" fontId="8" fillId="0" borderId="37" xfId="0" applyNumberFormat="1" applyFont="1" applyBorder="1"/>
    <xf numFmtId="164" fontId="9" fillId="0" borderId="12" xfId="0" quotePrefix="1" applyNumberFormat="1" applyFont="1" applyBorder="1"/>
    <xf numFmtId="164" fontId="8" fillId="0" borderId="38" xfId="0" applyNumberFormat="1" applyFont="1" applyBorder="1"/>
    <xf numFmtId="164" fontId="8" fillId="0" borderId="35" xfId="0" applyNumberFormat="1" applyFont="1" applyBorder="1"/>
    <xf numFmtId="164" fontId="9" fillId="0" borderId="12" xfId="0" applyNumberFormat="1" applyFont="1" applyBorder="1" applyAlignment="1">
      <alignment horizontal="right"/>
    </xf>
    <xf numFmtId="164" fontId="9" fillId="0" borderId="13" xfId="0" quotePrefix="1" applyNumberFormat="1" applyFont="1" applyBorder="1"/>
    <xf numFmtId="168" fontId="8" fillId="0" borderId="0" xfId="0" applyNumberFormat="1" applyFont="1"/>
    <xf numFmtId="164" fontId="8" fillId="0" borderId="29" xfId="0" quotePrefix="1" applyNumberFormat="1" applyFont="1" applyBorder="1"/>
    <xf numFmtId="164" fontId="0" fillId="0" borderId="0" xfId="0" applyNumberFormat="1"/>
    <xf numFmtId="0" fontId="9" fillId="2" borderId="5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vertical="center"/>
    </xf>
    <xf numFmtId="164" fontId="6" fillId="2" borderId="16" xfId="0" applyNumberFormat="1" applyFont="1" applyFill="1" applyBorder="1"/>
    <xf numFmtId="164" fontId="8" fillId="2" borderId="11" xfId="0" applyNumberFormat="1" applyFont="1" applyFill="1" applyBorder="1"/>
    <xf numFmtId="164" fontId="8" fillId="2" borderId="29" xfId="0" quotePrefix="1" applyNumberFormat="1" applyFont="1" applyFill="1" applyBorder="1"/>
    <xf numFmtId="164" fontId="6" fillId="2" borderId="1" xfId="0" applyNumberFormat="1" applyFont="1" applyFill="1" applyBorder="1"/>
    <xf numFmtId="164" fontId="8" fillId="2" borderId="14" xfId="0" applyNumberFormat="1" applyFont="1" applyFill="1" applyBorder="1"/>
    <xf numFmtId="164" fontId="6" fillId="2" borderId="34" xfId="0" applyNumberFormat="1" applyFont="1" applyFill="1" applyBorder="1"/>
    <xf numFmtId="164" fontId="8" fillId="2" borderId="29" xfId="0" applyNumberFormat="1" applyFont="1" applyFill="1" applyBorder="1"/>
    <xf numFmtId="0" fontId="9" fillId="2" borderId="6" xfId="0" applyFont="1" applyFill="1" applyBorder="1" applyAlignment="1">
      <alignment horizontal="center" vertical="center"/>
    </xf>
    <xf numFmtId="164" fontId="6" fillId="2" borderId="9" xfId="0" applyNumberFormat="1" applyFont="1" applyFill="1" applyBorder="1"/>
    <xf numFmtId="164" fontId="6" fillId="2" borderId="17" xfId="0" applyNumberFormat="1" applyFont="1" applyFill="1" applyBorder="1"/>
    <xf numFmtId="164" fontId="8" fillId="2" borderId="17" xfId="0" applyNumberFormat="1" applyFont="1" applyFill="1" applyBorder="1"/>
    <xf numFmtId="3" fontId="8" fillId="2" borderId="17" xfId="0" applyNumberFormat="1" applyFont="1" applyFill="1" applyBorder="1"/>
    <xf numFmtId="164" fontId="8" fillId="2" borderId="42" xfId="0" applyNumberFormat="1" applyFont="1" applyFill="1" applyBorder="1"/>
    <xf numFmtId="164" fontId="6" fillId="2" borderId="2" xfId="0" applyNumberFormat="1" applyFont="1" applyFill="1" applyBorder="1"/>
    <xf numFmtId="164" fontId="8" fillId="2" borderId="17" xfId="0" quotePrefix="1" applyNumberFormat="1" applyFont="1" applyFill="1" applyBorder="1"/>
    <xf numFmtId="164" fontId="8" fillId="2" borderId="15" xfId="0" applyNumberFormat="1" applyFont="1" applyFill="1" applyBorder="1"/>
    <xf numFmtId="164" fontId="6" fillId="2" borderId="36" xfId="0" applyNumberFormat="1" applyFont="1" applyFill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3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P63"/>
  <sheetViews>
    <sheetView showGridLines="0" showZeros="0" tabSelected="1" zoomScale="90" zoomScaleNormal="90" workbookViewId="0">
      <selection activeCell="C12" sqref="C12"/>
    </sheetView>
  </sheetViews>
  <sheetFormatPr defaultColWidth="8.7265625" defaultRowHeight="15.5" x14ac:dyDescent="0.35"/>
  <cols>
    <col min="1" max="1" width="17.26953125" style="3" customWidth="1"/>
    <col min="2" max="2" width="12.453125" style="3" bestFit="1" customWidth="1"/>
    <col min="3" max="3" width="12.1796875" style="3" customWidth="1"/>
    <col min="4" max="4" width="10.81640625" style="3" bestFit="1" customWidth="1"/>
    <col min="5" max="5" width="12.453125" style="3" bestFit="1" customWidth="1"/>
    <col min="6" max="6" width="11.54296875" style="3" customWidth="1"/>
    <col min="7" max="7" width="10.81640625" style="3" bestFit="1" customWidth="1"/>
    <col min="8" max="9" width="12.453125" style="3" bestFit="1" customWidth="1"/>
    <col min="10" max="10" width="13.26953125" style="3" bestFit="1" customWidth="1"/>
    <col min="11" max="11" width="15" style="3" bestFit="1" customWidth="1"/>
    <col min="12" max="12" width="13.26953125" style="3" customWidth="1"/>
    <col min="13" max="13" width="13.7265625" style="3" bestFit="1" customWidth="1"/>
    <col min="14" max="14" width="13.26953125" style="3" bestFit="1" customWidth="1"/>
    <col min="15" max="15" width="13.453125" style="3" bestFit="1" customWidth="1"/>
    <col min="16" max="16" width="10.7265625" style="3" bestFit="1" customWidth="1"/>
    <col min="17" max="16384" width="8.7265625" style="3"/>
  </cols>
  <sheetData>
    <row r="1" spans="1:16" x14ac:dyDescent="0.35">
      <c r="A1" s="4"/>
      <c r="B1" s="5" t="s">
        <v>1</v>
      </c>
      <c r="C1" s="5"/>
      <c r="D1" s="6"/>
      <c r="E1" s="5" t="s">
        <v>2</v>
      </c>
      <c r="F1" s="5"/>
      <c r="G1" s="6"/>
      <c r="H1" s="5" t="s">
        <v>3</v>
      </c>
      <c r="I1" s="7"/>
    </row>
    <row r="2" spans="1:16" x14ac:dyDescent="0.35">
      <c r="A2" s="8" t="s">
        <v>19</v>
      </c>
      <c r="B2" s="9" t="s">
        <v>62</v>
      </c>
      <c r="C2" s="9"/>
      <c r="D2" s="10" t="s">
        <v>20</v>
      </c>
      <c r="E2" s="9" t="s">
        <v>62</v>
      </c>
      <c r="F2" s="9"/>
      <c r="G2" s="10" t="s">
        <v>20</v>
      </c>
      <c r="H2" s="9" t="s">
        <v>62</v>
      </c>
      <c r="I2" s="11"/>
      <c r="J2"/>
      <c r="K2"/>
      <c r="L2"/>
      <c r="M2"/>
    </row>
    <row r="3" spans="1:16" ht="16" thickBot="1" x14ac:dyDescent="0.4">
      <c r="A3" s="12"/>
      <c r="B3" s="13" t="s">
        <v>65</v>
      </c>
      <c r="C3" s="54" t="s">
        <v>67</v>
      </c>
      <c r="D3" s="14" t="s">
        <v>21</v>
      </c>
      <c r="E3" s="15" t="s">
        <v>65</v>
      </c>
      <c r="F3" s="54" t="s">
        <v>67</v>
      </c>
      <c r="G3" s="14" t="s">
        <v>21</v>
      </c>
      <c r="H3" s="15" t="s">
        <v>65</v>
      </c>
      <c r="I3" s="63" t="s">
        <v>67</v>
      </c>
      <c r="J3"/>
      <c r="K3" s="53"/>
      <c r="L3" s="53"/>
      <c r="M3"/>
    </row>
    <row r="4" spans="1:16" x14ac:dyDescent="0.35">
      <c r="A4" s="1" t="s">
        <v>66</v>
      </c>
      <c r="B4" s="16">
        <v>52109.642707999999</v>
      </c>
      <c r="C4" s="55">
        <v>53817.454897000003</v>
      </c>
      <c r="D4" s="17">
        <f t="shared" ref="D4:D60" si="0">((C4-B4)/B4)*100</f>
        <v>3.2773438854107058</v>
      </c>
      <c r="E4" s="18">
        <v>33398.176295999998</v>
      </c>
      <c r="F4" s="55">
        <v>35814.816172999999</v>
      </c>
      <c r="G4" s="17">
        <f t="shared" ref="G4:G42" si="1">((F4-E4)/E4)*100</f>
        <v>7.2358438244708445</v>
      </c>
      <c r="H4" s="19">
        <f>B4-E4</f>
        <v>18711.466412000002</v>
      </c>
      <c r="I4" s="64">
        <f>C4-F4</f>
        <v>18002.638724000004</v>
      </c>
      <c r="J4"/>
      <c r="K4"/>
      <c r="L4"/>
      <c r="M4"/>
      <c r="N4" s="28"/>
      <c r="O4" s="28"/>
      <c r="P4" s="28"/>
    </row>
    <row r="5" spans="1:16" x14ac:dyDescent="0.35">
      <c r="A5" s="20" t="s">
        <v>22</v>
      </c>
      <c r="B5" s="21">
        <v>38368.908219999998</v>
      </c>
      <c r="C5" s="56">
        <v>39770.304347999998</v>
      </c>
      <c r="D5" s="22">
        <f t="shared" si="0"/>
        <v>3.6524263863977113</v>
      </c>
      <c r="E5" s="21">
        <v>22143.968769000003</v>
      </c>
      <c r="F5" s="56">
        <v>23982.555215</v>
      </c>
      <c r="G5" s="22">
        <f t="shared" si="1"/>
        <v>8.3028768021651533</v>
      </c>
      <c r="H5" s="21">
        <f t="shared" ref="H5:H60" si="2">B5-E5</f>
        <v>16224.939450999995</v>
      </c>
      <c r="I5" s="65">
        <f t="shared" ref="I5:I60" si="3">C5-F5</f>
        <v>15787.749132999998</v>
      </c>
      <c r="J5"/>
      <c r="K5"/>
      <c r="L5"/>
      <c r="M5"/>
      <c r="N5" s="23"/>
      <c r="O5" s="23"/>
    </row>
    <row r="6" spans="1:16" x14ac:dyDescent="0.35">
      <c r="A6" s="24" t="s">
        <v>23</v>
      </c>
      <c r="B6" s="25">
        <v>703.25511300000005</v>
      </c>
      <c r="C6" s="57">
        <v>712.90590800000007</v>
      </c>
      <c r="D6" s="26">
        <f t="shared" si="0"/>
        <v>1.3723035668849828</v>
      </c>
      <c r="E6" s="25">
        <v>436.84757400000001</v>
      </c>
      <c r="F6" s="57">
        <v>445.02317399999998</v>
      </c>
      <c r="G6" s="26">
        <f t="shared" si="1"/>
        <v>1.8714994626478056</v>
      </c>
      <c r="H6" s="27">
        <f t="shared" si="2"/>
        <v>266.40753900000004</v>
      </c>
      <c r="I6" s="66">
        <f t="shared" si="3"/>
        <v>267.88273400000008</v>
      </c>
      <c r="J6" s="53"/>
      <c r="K6" s="53"/>
      <c r="L6" s="53"/>
      <c r="M6"/>
      <c r="N6" s="23"/>
      <c r="O6" s="23"/>
      <c r="P6" s="23"/>
    </row>
    <row r="7" spans="1:16" x14ac:dyDescent="0.35">
      <c r="A7" s="24" t="s">
        <v>12</v>
      </c>
      <c r="B7" s="25">
        <v>1147.5385530000001</v>
      </c>
      <c r="C7" s="57">
        <v>1280.9117329999999</v>
      </c>
      <c r="D7" s="26">
        <f t="shared" si="0"/>
        <v>11.622544589140249</v>
      </c>
      <c r="E7" s="25">
        <v>1276.349937</v>
      </c>
      <c r="F7" s="57">
        <v>1329.141609</v>
      </c>
      <c r="G7" s="26">
        <f t="shared" si="1"/>
        <v>4.1361440518486949</v>
      </c>
      <c r="H7" s="27">
        <f t="shared" si="2"/>
        <v>-128.81138399999986</v>
      </c>
      <c r="I7" s="66">
        <f t="shared" si="3"/>
        <v>-48.229876000000104</v>
      </c>
      <c r="J7" s="53"/>
      <c r="K7" s="53"/>
      <c r="L7" s="53"/>
      <c r="M7"/>
    </row>
    <row r="8" spans="1:16" x14ac:dyDescent="0.35">
      <c r="A8" s="24" t="s">
        <v>24</v>
      </c>
      <c r="B8" s="25">
        <v>414.12379800000002</v>
      </c>
      <c r="C8" s="57">
        <v>473.19548700000001</v>
      </c>
      <c r="D8" s="26">
        <f t="shared" si="0"/>
        <v>14.264258486299305</v>
      </c>
      <c r="E8" s="25">
        <v>156.87964099999999</v>
      </c>
      <c r="F8" s="57">
        <v>160.93746299999998</v>
      </c>
      <c r="G8" s="26">
        <f t="shared" si="1"/>
        <v>2.586582920597063</v>
      </c>
      <c r="H8" s="27">
        <f t="shared" si="2"/>
        <v>257.24415700000003</v>
      </c>
      <c r="I8" s="66">
        <f t="shared" si="3"/>
        <v>312.25802400000003</v>
      </c>
      <c r="J8"/>
      <c r="K8"/>
      <c r="L8"/>
      <c r="M8"/>
    </row>
    <row r="9" spans="1:16" x14ac:dyDescent="0.35">
      <c r="A9" s="24" t="s">
        <v>25</v>
      </c>
      <c r="B9" s="25">
        <v>362.59267800000003</v>
      </c>
      <c r="C9" s="57">
        <v>407.34817900000002</v>
      </c>
      <c r="D9" s="26">
        <f t="shared" si="0"/>
        <v>12.343189401083267</v>
      </c>
      <c r="E9" s="25">
        <v>106.866107</v>
      </c>
      <c r="F9" s="57">
        <v>88.415523000000007</v>
      </c>
      <c r="G9" s="26">
        <f t="shared" si="1"/>
        <v>-17.265140948757487</v>
      </c>
      <c r="H9" s="27">
        <f t="shared" si="2"/>
        <v>255.72657100000004</v>
      </c>
      <c r="I9" s="66">
        <f t="shared" si="3"/>
        <v>318.93265600000001</v>
      </c>
      <c r="J9"/>
      <c r="K9"/>
      <c r="L9"/>
      <c r="M9"/>
      <c r="N9" s="23"/>
      <c r="O9" s="23"/>
    </row>
    <row r="10" spans="1:16" x14ac:dyDescent="0.35">
      <c r="A10" s="24" t="s">
        <v>26</v>
      </c>
      <c r="B10" s="25">
        <v>40.834389000000002</v>
      </c>
      <c r="C10" s="57">
        <v>45.452093999999995</v>
      </c>
      <c r="D10" s="26">
        <f t="shared" si="0"/>
        <v>11.308372950064207</v>
      </c>
      <c r="E10" s="25">
        <v>19.064578000000001</v>
      </c>
      <c r="F10" s="57">
        <v>22.729651999999998</v>
      </c>
      <c r="G10" s="26">
        <f t="shared" si="1"/>
        <v>19.224522042921681</v>
      </c>
      <c r="H10" s="27">
        <f t="shared" si="2"/>
        <v>21.769811000000001</v>
      </c>
      <c r="I10" s="66">
        <f t="shared" si="3"/>
        <v>22.722441999999997</v>
      </c>
      <c r="J10"/>
      <c r="K10"/>
      <c r="L10"/>
      <c r="M10"/>
    </row>
    <row r="11" spans="1:16" x14ac:dyDescent="0.35">
      <c r="A11" s="24" t="s">
        <v>13</v>
      </c>
      <c r="B11" s="25">
        <v>1095.0741860000001</v>
      </c>
      <c r="C11" s="57">
        <v>1125.340285</v>
      </c>
      <c r="D11" s="26">
        <f t="shared" si="0"/>
        <v>2.7638400564032599</v>
      </c>
      <c r="E11" s="25">
        <v>1570.306808</v>
      </c>
      <c r="F11" s="57">
        <v>1689.1921299999999</v>
      </c>
      <c r="G11" s="26">
        <f t="shared" si="1"/>
        <v>7.5708340175520572</v>
      </c>
      <c r="H11" s="27">
        <f t="shared" si="2"/>
        <v>-475.23262199999999</v>
      </c>
      <c r="I11" s="66">
        <f t="shared" si="3"/>
        <v>-563.85184499999991</v>
      </c>
      <c r="J11"/>
      <c r="K11"/>
      <c r="L11"/>
      <c r="M11"/>
    </row>
    <row r="12" spans="1:16" x14ac:dyDescent="0.35">
      <c r="A12" s="24" t="s">
        <v>27</v>
      </c>
      <c r="B12" s="25">
        <v>247.07477</v>
      </c>
      <c r="C12" s="57">
        <v>256.32678500000003</v>
      </c>
      <c r="D12" s="26">
        <f t="shared" si="0"/>
        <v>3.7446215167983472</v>
      </c>
      <c r="E12" s="25">
        <v>69.106483999999995</v>
      </c>
      <c r="F12" s="57">
        <v>83.084335999999993</v>
      </c>
      <c r="G12" s="26">
        <f t="shared" si="1"/>
        <v>20.226541984106731</v>
      </c>
      <c r="H12" s="27">
        <f t="shared" si="2"/>
        <v>177.96828600000001</v>
      </c>
      <c r="I12" s="66">
        <f t="shared" si="3"/>
        <v>173.24244900000002</v>
      </c>
      <c r="J12"/>
      <c r="K12"/>
      <c r="L12"/>
      <c r="M12"/>
    </row>
    <row r="13" spans="1:16" x14ac:dyDescent="0.35">
      <c r="A13" s="24" t="s">
        <v>28</v>
      </c>
      <c r="B13" s="25">
        <v>311.26393099999996</v>
      </c>
      <c r="C13" s="57">
        <v>332.09184499999998</v>
      </c>
      <c r="D13" s="26">
        <f t="shared" si="0"/>
        <v>6.6913997818783653</v>
      </c>
      <c r="E13" s="25">
        <v>59.990966</v>
      </c>
      <c r="F13" s="57">
        <v>67.354608999999996</v>
      </c>
      <c r="G13" s="26">
        <f t="shared" si="1"/>
        <v>12.274586476903867</v>
      </c>
      <c r="H13" s="27">
        <f t="shared" si="2"/>
        <v>251.27296499999994</v>
      </c>
      <c r="I13" s="66">
        <f t="shared" si="3"/>
        <v>264.737236</v>
      </c>
      <c r="J13"/>
      <c r="K13"/>
      <c r="L13"/>
      <c r="M13"/>
    </row>
    <row r="14" spans="1:16" x14ac:dyDescent="0.35">
      <c r="A14" s="24" t="s">
        <v>9</v>
      </c>
      <c r="B14" s="25">
        <v>3053.450362</v>
      </c>
      <c r="C14" s="57">
        <v>3273.232203</v>
      </c>
      <c r="D14" s="26">
        <f t="shared" si="0"/>
        <v>7.1978193500431953</v>
      </c>
      <c r="E14" s="25">
        <v>1120.8159720000001</v>
      </c>
      <c r="F14" s="57">
        <v>1349.2479850000002</v>
      </c>
      <c r="G14" s="26">
        <f t="shared" si="1"/>
        <v>20.380867038536461</v>
      </c>
      <c r="H14" s="27">
        <f t="shared" si="2"/>
        <v>1932.6343899999999</v>
      </c>
      <c r="I14" s="66">
        <f t="shared" si="3"/>
        <v>1923.9842179999998</v>
      </c>
      <c r="J14"/>
      <c r="K14"/>
      <c r="L14"/>
      <c r="M14"/>
    </row>
    <row r="15" spans="1:16" x14ac:dyDescent="0.35">
      <c r="A15" s="24" t="s">
        <v>29</v>
      </c>
      <c r="B15" s="25">
        <v>465.33903100000003</v>
      </c>
      <c r="C15" s="57">
        <v>477.21122400000002</v>
      </c>
      <c r="D15" s="26">
        <f t="shared" si="0"/>
        <v>2.5512996351255954</v>
      </c>
      <c r="E15" s="25">
        <v>295.09362599999997</v>
      </c>
      <c r="F15" s="57">
        <v>444.15099200000003</v>
      </c>
      <c r="G15" s="26">
        <f t="shared" si="1"/>
        <v>50.511889402856866</v>
      </c>
      <c r="H15" s="27">
        <f t="shared" si="2"/>
        <v>170.24540500000006</v>
      </c>
      <c r="I15" s="66">
        <f t="shared" si="3"/>
        <v>33.060231999999985</v>
      </c>
      <c r="J15"/>
      <c r="K15"/>
      <c r="L15"/>
      <c r="M15"/>
    </row>
    <row r="16" spans="1:16" x14ac:dyDescent="0.35">
      <c r="A16" s="24" t="s">
        <v>8</v>
      </c>
      <c r="B16" s="25">
        <v>1809.673939</v>
      </c>
      <c r="C16" s="57">
        <v>1811.3742769999999</v>
      </c>
      <c r="D16" s="26">
        <f t="shared" si="0"/>
        <v>9.3958252000880149E-2</v>
      </c>
      <c r="E16" s="25">
        <v>1794.692728</v>
      </c>
      <c r="F16" s="57">
        <v>1924.9052469999999</v>
      </c>
      <c r="G16" s="26">
        <f t="shared" si="1"/>
        <v>7.255421330263502</v>
      </c>
      <c r="H16" s="27">
        <f t="shared" si="2"/>
        <v>14.98121100000003</v>
      </c>
      <c r="I16" s="66">
        <f t="shared" si="3"/>
        <v>-113.53097000000002</v>
      </c>
      <c r="J16"/>
      <c r="K16"/>
      <c r="L16"/>
      <c r="M16"/>
    </row>
    <row r="17" spans="1:14" x14ac:dyDescent="0.35">
      <c r="A17" s="24" t="s">
        <v>6</v>
      </c>
      <c r="B17" s="25">
        <v>3210.727335</v>
      </c>
      <c r="C17" s="57">
        <v>3008.5168560000002</v>
      </c>
      <c r="D17" s="26">
        <f t="shared" si="0"/>
        <v>-6.2979648503849006</v>
      </c>
      <c r="E17" s="25">
        <v>2720.4481660000001</v>
      </c>
      <c r="F17" s="57">
        <v>3061.27918</v>
      </c>
      <c r="G17" s="26">
        <f t="shared" si="1"/>
        <v>12.528487705065865</v>
      </c>
      <c r="H17" s="27">
        <f t="shared" si="2"/>
        <v>490.27916899999991</v>
      </c>
      <c r="I17" s="66">
        <f t="shared" si="3"/>
        <v>-52.762323999999808</v>
      </c>
      <c r="J17"/>
      <c r="K17"/>
      <c r="L17"/>
      <c r="M17"/>
    </row>
    <row r="18" spans="1:14" x14ac:dyDescent="0.35">
      <c r="A18" s="24" t="s">
        <v>30</v>
      </c>
      <c r="B18" s="25">
        <v>488.25471199999998</v>
      </c>
      <c r="C18" s="57">
        <v>489.81880699999999</v>
      </c>
      <c r="D18" s="26">
        <f t="shared" si="0"/>
        <v>0.32034406664364334</v>
      </c>
      <c r="E18" s="25">
        <v>417.89835999999997</v>
      </c>
      <c r="F18" s="57">
        <v>462.41226599999999</v>
      </c>
      <c r="G18" s="26">
        <f t="shared" si="1"/>
        <v>10.651849890006753</v>
      </c>
      <c r="H18" s="27">
        <f t="shared" si="2"/>
        <v>70.356352000000015</v>
      </c>
      <c r="I18" s="66">
        <f t="shared" si="3"/>
        <v>27.406541000000004</v>
      </c>
      <c r="J18"/>
      <c r="K18"/>
      <c r="L18"/>
      <c r="M18"/>
    </row>
    <row r="19" spans="1:14" x14ac:dyDescent="0.35">
      <c r="A19" s="24" t="s">
        <v>31</v>
      </c>
      <c r="B19" s="25">
        <v>1074.986357</v>
      </c>
      <c r="C19" s="57">
        <v>1129.301091</v>
      </c>
      <c r="D19" s="26">
        <f t="shared" si="0"/>
        <v>5.0525975186864667</v>
      </c>
      <c r="E19" s="25">
        <v>576.850504</v>
      </c>
      <c r="F19" s="57">
        <v>639.97984999999994</v>
      </c>
      <c r="G19" s="26">
        <f t="shared" si="1"/>
        <v>10.94379662707202</v>
      </c>
      <c r="H19" s="27">
        <f t="shared" si="2"/>
        <v>498.135853</v>
      </c>
      <c r="I19" s="66">
        <f t="shared" si="3"/>
        <v>489.3212410000001</v>
      </c>
      <c r="J19"/>
      <c r="K19"/>
      <c r="L19"/>
      <c r="M19"/>
    </row>
    <row r="20" spans="1:14" x14ac:dyDescent="0.35">
      <c r="A20" s="24" t="s">
        <v>32</v>
      </c>
      <c r="B20" s="25">
        <v>98.335259999999991</v>
      </c>
      <c r="C20" s="57">
        <v>124.05812</v>
      </c>
      <c r="D20" s="26">
        <f t="shared" si="0"/>
        <v>26.15832815207893</v>
      </c>
      <c r="E20" s="25">
        <v>2.2840500000000001</v>
      </c>
      <c r="F20" s="57">
        <v>6.0807139999999995</v>
      </c>
      <c r="G20" s="26">
        <f t="shared" si="1"/>
        <v>166.22508263829596</v>
      </c>
      <c r="H20" s="27">
        <f t="shared" si="2"/>
        <v>96.051209999999998</v>
      </c>
      <c r="I20" s="66">
        <f t="shared" si="3"/>
        <v>117.977406</v>
      </c>
      <c r="J20"/>
      <c r="K20"/>
      <c r="L20"/>
      <c r="M20"/>
    </row>
    <row r="21" spans="1:14" x14ac:dyDescent="0.35">
      <c r="A21" s="24" t="s">
        <v>33</v>
      </c>
      <c r="B21" s="25">
        <v>519.20335299999999</v>
      </c>
      <c r="C21" s="57">
        <v>571.48021999999992</v>
      </c>
      <c r="D21" s="26">
        <f t="shared" si="0"/>
        <v>10.068668990279022</v>
      </c>
      <c r="E21" s="25">
        <v>124.22644</v>
      </c>
      <c r="F21" s="57">
        <v>127.183334</v>
      </c>
      <c r="G21" s="26">
        <f t="shared" si="1"/>
        <v>2.3802453004368518</v>
      </c>
      <c r="H21" s="27">
        <f t="shared" si="2"/>
        <v>394.97691299999997</v>
      </c>
      <c r="I21" s="66">
        <f t="shared" si="3"/>
        <v>444.29688599999992</v>
      </c>
      <c r="J21"/>
      <c r="K21"/>
      <c r="L21"/>
      <c r="M21"/>
    </row>
    <row r="22" spans="1:14" x14ac:dyDescent="0.35">
      <c r="A22" s="24" t="s">
        <v>34</v>
      </c>
      <c r="B22" s="25">
        <v>18.766192999999998</v>
      </c>
      <c r="C22" s="57">
        <v>17.257314999999998</v>
      </c>
      <c r="D22" s="26">
        <f t="shared" si="0"/>
        <v>-8.0404054247976635</v>
      </c>
      <c r="E22" s="25">
        <v>0.78181200000000006</v>
      </c>
      <c r="F22" s="57">
        <v>20.094274000000002</v>
      </c>
      <c r="G22" s="26">
        <f t="shared" si="1"/>
        <v>2470.2181598645202</v>
      </c>
      <c r="H22" s="27">
        <f t="shared" si="2"/>
        <v>17.984380999999999</v>
      </c>
      <c r="I22" s="66">
        <f t="shared" si="3"/>
        <v>-2.8369590000000038</v>
      </c>
      <c r="J22"/>
      <c r="K22"/>
      <c r="L22"/>
      <c r="M22"/>
    </row>
    <row r="23" spans="1:14" x14ac:dyDescent="0.35">
      <c r="A23" s="24" t="s">
        <v>4</v>
      </c>
      <c r="B23" s="25">
        <v>13378.814051000001</v>
      </c>
      <c r="C23" s="57">
        <v>13659.413072000001</v>
      </c>
      <c r="D23" s="26">
        <f>((C23-B23)/B23)*100</f>
        <v>2.0973385229091108</v>
      </c>
      <c r="E23" s="25">
        <v>6499.8656919999994</v>
      </c>
      <c r="F23" s="57">
        <v>6910.1595950000001</v>
      </c>
      <c r="G23" s="26">
        <f t="shared" si="1"/>
        <v>6.312344322821752</v>
      </c>
      <c r="H23" s="27">
        <f t="shared" si="2"/>
        <v>6878.9483590000018</v>
      </c>
      <c r="I23" s="67">
        <f t="shared" si="3"/>
        <v>6749.2534770000011</v>
      </c>
      <c r="J23"/>
      <c r="K23"/>
      <c r="L23"/>
      <c r="M23"/>
      <c r="N23" s="28"/>
    </row>
    <row r="24" spans="1:14" x14ac:dyDescent="0.35">
      <c r="A24" s="24" t="s">
        <v>35</v>
      </c>
      <c r="B24" s="25">
        <v>254.86282500000002</v>
      </c>
      <c r="C24" s="57">
        <v>264.6875</v>
      </c>
      <c r="D24" s="26">
        <f t="shared" si="0"/>
        <v>3.8548874281684604</v>
      </c>
      <c r="E24" s="25">
        <v>155.57890900000001</v>
      </c>
      <c r="F24" s="57">
        <v>178.090823</v>
      </c>
      <c r="G24" s="26">
        <f t="shared" si="1"/>
        <v>14.469772377694195</v>
      </c>
      <c r="H24" s="27">
        <f t="shared" si="2"/>
        <v>99.283916000000005</v>
      </c>
      <c r="I24" s="66">
        <f t="shared" si="3"/>
        <v>86.596677</v>
      </c>
      <c r="J24"/>
      <c r="K24"/>
      <c r="L24"/>
      <c r="M24"/>
      <c r="N24" s="28"/>
    </row>
    <row r="25" spans="1:14" x14ac:dyDescent="0.35">
      <c r="A25" s="24" t="s">
        <v>11</v>
      </c>
      <c r="B25" s="25">
        <v>2435.6810759999998</v>
      </c>
      <c r="C25" s="57">
        <v>2607.1926539999999</v>
      </c>
      <c r="D25" s="26">
        <f t="shared" si="0"/>
        <v>7.0416270705549513</v>
      </c>
      <c r="E25" s="25">
        <v>917.87749699999995</v>
      </c>
      <c r="F25" s="57">
        <v>917.61553500000002</v>
      </c>
      <c r="G25" s="26">
        <f t="shared" si="1"/>
        <v>-2.8539974109412763E-2</v>
      </c>
      <c r="H25" s="27">
        <f t="shared" si="2"/>
        <v>1517.8035789999999</v>
      </c>
      <c r="I25" s="66">
        <f t="shared" si="3"/>
        <v>1689.577119</v>
      </c>
      <c r="J25"/>
      <c r="K25"/>
      <c r="L25"/>
      <c r="M25"/>
      <c r="N25" s="28"/>
    </row>
    <row r="26" spans="1:14" x14ac:dyDescent="0.35">
      <c r="A26" s="24" t="s">
        <v>14</v>
      </c>
      <c r="B26" s="25">
        <v>1265.5733149999999</v>
      </c>
      <c r="C26" s="57">
        <v>1346.865303</v>
      </c>
      <c r="D26" s="26">
        <f t="shared" si="0"/>
        <v>6.4233329698485457</v>
      </c>
      <c r="E26" s="25">
        <v>265.09865600000001</v>
      </c>
      <c r="F26" s="57">
        <v>267.45822999999996</v>
      </c>
      <c r="G26" s="26">
        <f t="shared" si="1"/>
        <v>0.89007392025403265</v>
      </c>
      <c r="H26" s="27">
        <f t="shared" si="2"/>
        <v>1000.4746589999999</v>
      </c>
      <c r="I26" s="66">
        <f t="shared" si="3"/>
        <v>1079.4070730000001</v>
      </c>
      <c r="J26"/>
      <c r="K26"/>
      <c r="L26"/>
      <c r="M26"/>
    </row>
    <row r="27" spans="1:14" x14ac:dyDescent="0.35">
      <c r="A27" s="24" t="s">
        <v>17</v>
      </c>
      <c r="B27" s="25">
        <v>1093.6964809999999</v>
      </c>
      <c r="C27" s="57">
        <v>1197.0633670000002</v>
      </c>
      <c r="D27" s="26">
        <f t="shared" si="0"/>
        <v>9.4511491803913241</v>
      </c>
      <c r="E27" s="25">
        <v>579.84072100000003</v>
      </c>
      <c r="F27" s="57">
        <v>581.59112300000004</v>
      </c>
      <c r="G27" s="26">
        <f t="shared" si="1"/>
        <v>0.30187634924660767</v>
      </c>
      <c r="H27" s="27">
        <f t="shared" si="2"/>
        <v>513.85575999999992</v>
      </c>
      <c r="I27" s="66">
        <f t="shared" si="3"/>
        <v>615.47224400000016</v>
      </c>
      <c r="J27"/>
      <c r="K27"/>
      <c r="L27"/>
      <c r="M27"/>
    </row>
    <row r="28" spans="1:14" x14ac:dyDescent="0.35">
      <c r="A28" s="24" t="s">
        <v>36</v>
      </c>
      <c r="B28" s="25">
        <v>184.09732199999999</v>
      </c>
      <c r="C28" s="57">
        <v>193.285729</v>
      </c>
      <c r="D28" s="26">
        <f t="shared" si="0"/>
        <v>4.9910595657659877</v>
      </c>
      <c r="E28" s="25">
        <v>19.164919000000001</v>
      </c>
      <c r="F28" s="57">
        <v>20.32086</v>
      </c>
      <c r="G28" s="26">
        <f t="shared" si="1"/>
        <v>6.031546493882904</v>
      </c>
      <c r="H28" s="27">
        <f t="shared" si="2"/>
        <v>164.93240299999999</v>
      </c>
      <c r="I28" s="66">
        <f t="shared" si="3"/>
        <v>172.96486899999999</v>
      </c>
      <c r="J28"/>
      <c r="K28"/>
      <c r="L28"/>
      <c r="M28"/>
    </row>
    <row r="29" spans="1:14" x14ac:dyDescent="0.35">
      <c r="A29" s="24" t="s">
        <v>37</v>
      </c>
      <c r="B29" s="25">
        <v>836.17987500000004</v>
      </c>
      <c r="C29" s="57">
        <v>881.22642399999995</v>
      </c>
      <c r="D29" s="26">
        <f t="shared" si="0"/>
        <v>5.3871840673036901</v>
      </c>
      <c r="E29" s="25">
        <v>418.97073599999999</v>
      </c>
      <c r="F29" s="57">
        <v>396.65306900000002</v>
      </c>
      <c r="G29" s="26">
        <f t="shared" si="1"/>
        <v>-5.3267842076683785</v>
      </c>
      <c r="H29" s="27">
        <f t="shared" si="2"/>
        <v>417.20913900000005</v>
      </c>
      <c r="I29" s="66">
        <f t="shared" si="3"/>
        <v>484.57335499999994</v>
      </c>
      <c r="J29"/>
      <c r="K29"/>
      <c r="L29"/>
      <c r="M29"/>
    </row>
    <row r="30" spans="1:14" x14ac:dyDescent="0.35">
      <c r="A30" s="24" t="s">
        <v>15</v>
      </c>
      <c r="B30" s="25">
        <v>1288.5548840000001</v>
      </c>
      <c r="C30" s="57">
        <v>1446.2662849999999</v>
      </c>
      <c r="D30" s="26">
        <f t="shared" si="0"/>
        <v>12.239401127441599</v>
      </c>
      <c r="E30" s="25">
        <v>602.21794899999998</v>
      </c>
      <c r="F30" s="57">
        <v>723.70665399999996</v>
      </c>
      <c r="G30" s="26">
        <f t="shared" si="1"/>
        <v>20.173544345819554</v>
      </c>
      <c r="H30" s="27">
        <f t="shared" si="2"/>
        <v>686.33693500000015</v>
      </c>
      <c r="I30" s="66">
        <f t="shared" si="3"/>
        <v>722.55963099999997</v>
      </c>
      <c r="J30"/>
      <c r="K30"/>
      <c r="L30"/>
      <c r="M30"/>
    </row>
    <row r="31" spans="1:14" x14ac:dyDescent="0.35">
      <c r="A31" s="24" t="s">
        <v>7</v>
      </c>
      <c r="B31" s="25">
        <v>2570.1979459999998</v>
      </c>
      <c r="C31" s="57">
        <v>2637.3689570000001</v>
      </c>
      <c r="D31" s="26">
        <f t="shared" si="0"/>
        <v>2.613456722449671</v>
      </c>
      <c r="E31" s="25">
        <v>1912.046638</v>
      </c>
      <c r="F31" s="57">
        <v>2038.4703959999999</v>
      </c>
      <c r="G31" s="26">
        <f t="shared" si="1"/>
        <v>6.611959953667192</v>
      </c>
      <c r="H31" s="27">
        <f t="shared" si="2"/>
        <v>658.15130799999974</v>
      </c>
      <c r="I31" s="66">
        <f t="shared" si="3"/>
        <v>598.8985610000002</v>
      </c>
      <c r="J31"/>
      <c r="K31"/>
      <c r="L31"/>
      <c r="M31"/>
    </row>
    <row r="32" spans="1:14" ht="16" thickBot="1" x14ac:dyDescent="0.4">
      <c r="A32" s="29" t="s">
        <v>63</v>
      </c>
      <c r="B32" s="52">
        <v>0.7564849999919534</v>
      </c>
      <c r="C32" s="58">
        <v>1.1126279999911786</v>
      </c>
      <c r="D32" s="31">
        <f t="shared" si="0"/>
        <v>47.078659854856788</v>
      </c>
      <c r="E32" s="30">
        <v>24.803298999994993</v>
      </c>
      <c r="F32" s="62">
        <v>27.276592000000178</v>
      </c>
      <c r="G32" s="32">
        <f t="shared" si="1"/>
        <v>9.9716291772545436</v>
      </c>
      <c r="H32" s="33">
        <f t="shared" si="2"/>
        <v>-24.046814000003039</v>
      </c>
      <c r="I32" s="68">
        <f t="shared" si="3"/>
        <v>-26.163964000008999</v>
      </c>
    </row>
    <row r="33" spans="1:9" ht="16" thickBot="1" x14ac:dyDescent="0.4">
      <c r="A33" s="34" t="s">
        <v>5</v>
      </c>
      <c r="B33" s="35">
        <v>4203.9257400000006</v>
      </c>
      <c r="C33" s="59">
        <v>4369.2250119999999</v>
      </c>
      <c r="D33" s="36">
        <f t="shared" si="0"/>
        <v>3.9320216917056978</v>
      </c>
      <c r="E33" s="35">
        <v>530.10386199999994</v>
      </c>
      <c r="F33" s="59">
        <v>579.19064900000001</v>
      </c>
      <c r="G33" s="36">
        <f t="shared" si="1"/>
        <v>9.2598433097248556</v>
      </c>
      <c r="H33" s="37">
        <f t="shared" si="2"/>
        <v>3673.8218780000007</v>
      </c>
      <c r="I33" s="69">
        <f t="shared" si="3"/>
        <v>3790.0343629999998</v>
      </c>
    </row>
    <row r="34" spans="1:9" x14ac:dyDescent="0.35">
      <c r="A34" s="20" t="s">
        <v>38</v>
      </c>
      <c r="B34" s="21">
        <v>1142.6443569999999</v>
      </c>
      <c r="C34" s="56">
        <v>1227.3476279999998</v>
      </c>
      <c r="D34" s="22">
        <f t="shared" si="0"/>
        <v>7.4129164057999075</v>
      </c>
      <c r="E34" s="21">
        <v>576.61757499999999</v>
      </c>
      <c r="F34" s="56">
        <v>592.58683500000006</v>
      </c>
      <c r="G34" s="22">
        <f t="shared" si="1"/>
        <v>2.7694716034279874</v>
      </c>
      <c r="H34" s="21">
        <f t="shared" si="2"/>
        <v>566.02678199999991</v>
      </c>
      <c r="I34" s="65">
        <f t="shared" si="3"/>
        <v>634.76079299999969</v>
      </c>
    </row>
    <row r="35" spans="1:9" x14ac:dyDescent="0.35">
      <c r="A35" s="24" t="s">
        <v>39</v>
      </c>
      <c r="B35" s="25">
        <v>24.921221000000003</v>
      </c>
      <c r="C35" s="57">
        <v>19.717418000000002</v>
      </c>
      <c r="D35" s="26">
        <f t="shared" si="0"/>
        <v>-20.881011407908144</v>
      </c>
      <c r="E35" s="25">
        <v>3.720561</v>
      </c>
      <c r="F35" s="57">
        <v>4.0570909999999998</v>
      </c>
      <c r="G35" s="26">
        <f t="shared" si="1"/>
        <v>9.0451413106786802</v>
      </c>
      <c r="H35" s="25">
        <f t="shared" si="2"/>
        <v>21.200660000000003</v>
      </c>
      <c r="I35" s="66">
        <f t="shared" si="3"/>
        <v>15.660327000000002</v>
      </c>
    </row>
    <row r="36" spans="1:9" x14ac:dyDescent="0.35">
      <c r="A36" s="24" t="s">
        <v>40</v>
      </c>
      <c r="B36" s="25">
        <v>24.647158999999998</v>
      </c>
      <c r="C36" s="57">
        <v>27.178664000000001</v>
      </c>
      <c r="D36" s="26">
        <f t="shared" si="0"/>
        <v>10.270980927254143</v>
      </c>
      <c r="E36" s="25">
        <v>5.3072989999999995</v>
      </c>
      <c r="F36" s="57">
        <v>6.3694730000000002</v>
      </c>
      <c r="G36" s="26">
        <f t="shared" si="1"/>
        <v>20.013456939207696</v>
      </c>
      <c r="H36" s="25">
        <f t="shared" si="2"/>
        <v>19.339859999999998</v>
      </c>
      <c r="I36" s="66">
        <f t="shared" si="3"/>
        <v>20.809191000000002</v>
      </c>
    </row>
    <row r="37" spans="1:9" x14ac:dyDescent="0.35">
      <c r="A37" s="24" t="s">
        <v>41</v>
      </c>
      <c r="B37" s="25">
        <v>245.816305</v>
      </c>
      <c r="C37" s="57">
        <v>303.16170199999999</v>
      </c>
      <c r="D37" s="26">
        <f t="shared" si="0"/>
        <v>23.328557070288721</v>
      </c>
      <c r="E37" s="25">
        <v>79.404191000000012</v>
      </c>
      <c r="F37" s="57">
        <v>70.838915999999998</v>
      </c>
      <c r="G37" s="26">
        <f t="shared" si="1"/>
        <v>-10.78693062939211</v>
      </c>
      <c r="H37" s="25">
        <f t="shared" si="2"/>
        <v>166.41211399999997</v>
      </c>
      <c r="I37" s="66">
        <f t="shared" si="3"/>
        <v>232.32278600000001</v>
      </c>
    </row>
    <row r="38" spans="1:9" x14ac:dyDescent="0.35">
      <c r="A38" s="24" t="s">
        <v>42</v>
      </c>
      <c r="B38" s="25">
        <v>103.35418700000001</v>
      </c>
      <c r="C38" s="57">
        <v>122.88496000000001</v>
      </c>
      <c r="D38" s="26">
        <f t="shared" si="0"/>
        <v>18.896934480264445</v>
      </c>
      <c r="E38" s="25">
        <v>52.471790999999996</v>
      </c>
      <c r="F38" s="57">
        <v>67.982095000000001</v>
      </c>
      <c r="G38" s="26">
        <f t="shared" si="1"/>
        <v>29.559318834762106</v>
      </c>
      <c r="H38" s="25">
        <f t="shared" si="2"/>
        <v>50.882396000000014</v>
      </c>
      <c r="I38" s="66">
        <f t="shared" si="3"/>
        <v>54.902865000000006</v>
      </c>
    </row>
    <row r="39" spans="1:9" x14ac:dyDescent="0.35">
      <c r="A39" s="24" t="s">
        <v>43</v>
      </c>
      <c r="B39" s="25">
        <v>24.691530999999998</v>
      </c>
      <c r="C39" s="57">
        <v>52.592413000000001</v>
      </c>
      <c r="D39" s="26">
        <f t="shared" si="0"/>
        <v>112.99778049404875</v>
      </c>
      <c r="E39" s="25">
        <v>0.15970500000000001</v>
      </c>
      <c r="F39" s="57">
        <v>0.34398800000000002</v>
      </c>
      <c r="G39" s="26">
        <f t="shared" si="1"/>
        <v>115.38962462039383</v>
      </c>
      <c r="H39" s="25">
        <f t="shared" si="2"/>
        <v>24.531825999999999</v>
      </c>
      <c r="I39" s="66">
        <f t="shared" si="3"/>
        <v>52.248424999999997</v>
      </c>
    </row>
    <row r="40" spans="1:9" x14ac:dyDescent="0.35">
      <c r="A40" s="24" t="s">
        <v>44</v>
      </c>
      <c r="B40" s="25">
        <v>71.614159000000001</v>
      </c>
      <c r="C40" s="57">
        <v>83.853566000000001</v>
      </c>
      <c r="D40" s="26">
        <f t="shared" si="0"/>
        <v>17.090764132271662</v>
      </c>
      <c r="E40" s="25">
        <v>61.631951000000001</v>
      </c>
      <c r="F40" s="57">
        <v>99.221202999999988</v>
      </c>
      <c r="G40" s="26">
        <f t="shared" si="1"/>
        <v>60.989878447949806</v>
      </c>
      <c r="H40" s="25">
        <f t="shared" si="2"/>
        <v>9.982208</v>
      </c>
      <c r="I40" s="66">
        <f t="shared" si="3"/>
        <v>-15.367636999999988</v>
      </c>
    </row>
    <row r="41" spans="1:9" x14ac:dyDescent="0.35">
      <c r="A41" s="24" t="s">
        <v>45</v>
      </c>
      <c r="B41" s="25">
        <v>573.14339399999994</v>
      </c>
      <c r="C41" s="57">
        <v>536.99433900000008</v>
      </c>
      <c r="D41" s="26">
        <f t="shared" si="0"/>
        <v>-6.3071572277425343</v>
      </c>
      <c r="E41" s="25">
        <v>367.17553100000003</v>
      </c>
      <c r="F41" s="57">
        <v>333.11146600000001</v>
      </c>
      <c r="G41" s="26">
        <f t="shared" si="1"/>
        <v>-9.2773243650596164</v>
      </c>
      <c r="H41" s="25">
        <f t="shared" si="2"/>
        <v>205.96786299999991</v>
      </c>
      <c r="I41" s="66">
        <f t="shared" si="3"/>
        <v>203.88287300000007</v>
      </c>
    </row>
    <row r="42" spans="1:9" x14ac:dyDescent="0.35">
      <c r="A42" s="24" t="s">
        <v>46</v>
      </c>
      <c r="B42" s="25">
        <v>5.8566700000000003</v>
      </c>
      <c r="C42" s="57">
        <v>6.8505720000000005</v>
      </c>
      <c r="D42" s="26">
        <f t="shared" si="0"/>
        <v>16.970428588259203</v>
      </c>
      <c r="E42" s="25">
        <v>0.44062400000000002</v>
      </c>
      <c r="F42" s="57">
        <v>0.87213699999999994</v>
      </c>
      <c r="G42" s="26">
        <f t="shared" si="1"/>
        <v>97.932250626384374</v>
      </c>
      <c r="H42" s="25">
        <f t="shared" si="2"/>
        <v>5.4160460000000006</v>
      </c>
      <c r="I42" s="66">
        <f t="shared" si="3"/>
        <v>5.9784350000000011</v>
      </c>
    </row>
    <row r="43" spans="1:9" x14ac:dyDescent="0.35">
      <c r="A43" s="24" t="s">
        <v>47</v>
      </c>
      <c r="B43" s="25">
        <v>1.9732769999999999</v>
      </c>
      <c r="C43" s="57">
        <v>2.2797130000000001</v>
      </c>
      <c r="D43" s="26">
        <f t="shared" si="0"/>
        <v>15.529294670743143</v>
      </c>
      <c r="E43" s="25" t="s">
        <v>0</v>
      </c>
      <c r="F43" s="57" t="s">
        <v>0</v>
      </c>
      <c r="G43" s="26" t="s">
        <v>0</v>
      </c>
      <c r="H43" s="25">
        <v>0.62727999999999995</v>
      </c>
      <c r="I43" s="70">
        <v>0.22883199999999998</v>
      </c>
    </row>
    <row r="44" spans="1:9" ht="16" thickBot="1" x14ac:dyDescent="0.4">
      <c r="A44" s="38" t="s">
        <v>48</v>
      </c>
      <c r="B44" s="39">
        <v>66.626453999999995</v>
      </c>
      <c r="C44" s="60">
        <v>71.834281000000004</v>
      </c>
      <c r="D44" s="40">
        <f t="shared" si="0"/>
        <v>7.8164553076770522</v>
      </c>
      <c r="E44" s="39">
        <v>6.3059219999999998</v>
      </c>
      <c r="F44" s="60">
        <v>9.7904660000000003</v>
      </c>
      <c r="G44" s="40">
        <f t="shared" ref="G44:G60" si="4">((F44-E44)/E44)*100</f>
        <v>55.25827943954905</v>
      </c>
      <c r="H44" s="39">
        <f t="shared" si="2"/>
        <v>60.320531999999993</v>
      </c>
      <c r="I44" s="71">
        <f t="shared" si="3"/>
        <v>62.043815000000002</v>
      </c>
    </row>
    <row r="45" spans="1:9" ht="16" thickBot="1" x14ac:dyDescent="0.4">
      <c r="A45" s="41" t="s">
        <v>49</v>
      </c>
      <c r="B45" s="42">
        <v>1032.795304</v>
      </c>
      <c r="C45" s="61">
        <v>955.91925800000001</v>
      </c>
      <c r="D45" s="43">
        <f t="shared" si="0"/>
        <v>-7.4434929847434672</v>
      </c>
      <c r="E45" s="42">
        <v>1691.3518880000001</v>
      </c>
      <c r="F45" s="61">
        <v>1558.2372740000001</v>
      </c>
      <c r="G45" s="43">
        <f t="shared" si="4"/>
        <v>-7.8703086533581263</v>
      </c>
      <c r="H45" s="44">
        <f t="shared" si="2"/>
        <v>-658.55658400000016</v>
      </c>
      <c r="I45" s="72">
        <f t="shared" si="3"/>
        <v>-602.31801600000006</v>
      </c>
    </row>
    <row r="46" spans="1:9" x14ac:dyDescent="0.35">
      <c r="A46" s="20" t="s">
        <v>50</v>
      </c>
      <c r="B46" s="21">
        <v>615.39898399999993</v>
      </c>
      <c r="C46" s="56">
        <v>765.80197099999987</v>
      </c>
      <c r="D46" s="22">
        <f t="shared" si="0"/>
        <v>24.439914739930728</v>
      </c>
      <c r="E46" s="21">
        <v>1999.9827980000002</v>
      </c>
      <c r="F46" s="56">
        <v>1987.5424979999998</v>
      </c>
      <c r="G46" s="22">
        <f t="shared" si="4"/>
        <v>-0.62202034999705191</v>
      </c>
      <c r="H46" s="21">
        <f t="shared" si="2"/>
        <v>-1384.5838140000003</v>
      </c>
      <c r="I46" s="65">
        <f t="shared" si="3"/>
        <v>-1221.7405269999999</v>
      </c>
    </row>
    <row r="47" spans="1:9" x14ac:dyDescent="0.35">
      <c r="A47" s="24" t="s">
        <v>51</v>
      </c>
      <c r="B47" s="25">
        <v>23.545293000000001</v>
      </c>
      <c r="C47" s="57">
        <v>23.833966</v>
      </c>
      <c r="D47" s="26">
        <f t="shared" si="0"/>
        <v>1.2260327361396575</v>
      </c>
      <c r="E47" s="25">
        <v>119.35261</v>
      </c>
      <c r="F47" s="57">
        <v>107.93336199999999</v>
      </c>
      <c r="G47" s="26">
        <f t="shared" si="4"/>
        <v>-9.5676567106492367</v>
      </c>
      <c r="H47" s="45">
        <f t="shared" si="2"/>
        <v>-95.807316999999998</v>
      </c>
      <c r="I47" s="66">
        <f t="shared" si="3"/>
        <v>-84.099395999999984</v>
      </c>
    </row>
    <row r="48" spans="1:9" x14ac:dyDescent="0.35">
      <c r="A48" s="24" t="s">
        <v>52</v>
      </c>
      <c r="B48" s="25">
        <v>1.437176</v>
      </c>
      <c r="C48" s="57">
        <v>1.4186719999999999</v>
      </c>
      <c r="D48" s="46">
        <f t="shared" si="0"/>
        <v>-1.2875249795432206</v>
      </c>
      <c r="E48" s="25">
        <v>8.1518180000000005</v>
      </c>
      <c r="F48" s="57">
        <v>9.2642910000000001</v>
      </c>
      <c r="G48" s="46">
        <f t="shared" si="4"/>
        <v>13.646931273490154</v>
      </c>
      <c r="H48" s="47">
        <f t="shared" si="2"/>
        <v>-6.7146420000000004</v>
      </c>
      <c r="I48" s="70">
        <f t="shared" si="3"/>
        <v>-7.8456190000000001</v>
      </c>
    </row>
    <row r="49" spans="1:9" x14ac:dyDescent="0.35">
      <c r="A49" s="24" t="s">
        <v>10</v>
      </c>
      <c r="B49" s="25">
        <v>294.91224</v>
      </c>
      <c r="C49" s="57">
        <v>310.90384899999998</v>
      </c>
      <c r="D49" s="26">
        <f t="shared" si="0"/>
        <v>5.4224975538485563</v>
      </c>
      <c r="E49" s="25">
        <v>1722.7092150000001</v>
      </c>
      <c r="F49" s="57">
        <v>1703.3795519999999</v>
      </c>
      <c r="G49" s="26">
        <f t="shared" si="4"/>
        <v>-1.1220502468839588</v>
      </c>
      <c r="H49" s="47">
        <f t="shared" si="2"/>
        <v>-1427.7969750000002</v>
      </c>
      <c r="I49" s="66">
        <f t="shared" si="3"/>
        <v>-1392.4757029999998</v>
      </c>
    </row>
    <row r="50" spans="1:9" ht="16" thickBot="1" x14ac:dyDescent="0.4">
      <c r="A50" s="38" t="s">
        <v>53</v>
      </c>
      <c r="B50" s="39">
        <v>295.50427500000001</v>
      </c>
      <c r="C50" s="60">
        <v>429.64548400000001</v>
      </c>
      <c r="D50" s="40">
        <f t="shared" si="0"/>
        <v>45.393999460752305</v>
      </c>
      <c r="E50" s="39">
        <v>149.76915500000001</v>
      </c>
      <c r="F50" s="60">
        <v>166.965293</v>
      </c>
      <c r="G50" s="40">
        <f t="shared" si="4"/>
        <v>11.481762049068108</v>
      </c>
      <c r="H50" s="48">
        <f t="shared" si="2"/>
        <v>145.73511999999999</v>
      </c>
      <c r="I50" s="71">
        <f t="shared" si="3"/>
        <v>262.68019100000004</v>
      </c>
    </row>
    <row r="51" spans="1:9" x14ac:dyDescent="0.35">
      <c r="A51" s="20" t="s">
        <v>54</v>
      </c>
      <c r="B51" s="21">
        <v>1077.55582</v>
      </c>
      <c r="C51" s="56">
        <v>1002.9703219999999</v>
      </c>
      <c r="D51" s="22">
        <f t="shared" si="0"/>
        <v>-6.9217294005242476</v>
      </c>
      <c r="E51" s="21">
        <v>691.07252700000004</v>
      </c>
      <c r="F51" s="56">
        <v>709.53096899999991</v>
      </c>
      <c r="G51" s="22">
        <f t="shared" si="4"/>
        <v>2.6709847778393709</v>
      </c>
      <c r="H51" s="21">
        <f t="shared" si="2"/>
        <v>386.483293</v>
      </c>
      <c r="I51" s="65">
        <f t="shared" si="3"/>
        <v>293.43935299999998</v>
      </c>
    </row>
    <row r="52" spans="1:9" x14ac:dyDescent="0.35">
      <c r="A52" s="24" t="s">
        <v>55</v>
      </c>
      <c r="B52" s="25">
        <v>127.27698600000001</v>
      </c>
      <c r="C52" s="57">
        <v>130.43256600000001</v>
      </c>
      <c r="D52" s="49">
        <f t="shared" si="0"/>
        <v>2.479301324750101</v>
      </c>
      <c r="E52" s="25">
        <v>57.359851999999997</v>
      </c>
      <c r="F52" s="57">
        <v>64.136671000000007</v>
      </c>
      <c r="G52" s="49">
        <f t="shared" si="4"/>
        <v>11.814568489472412</v>
      </c>
      <c r="H52" s="45">
        <f t="shared" si="2"/>
        <v>69.917134000000004</v>
      </c>
      <c r="I52" s="66">
        <f t="shared" si="3"/>
        <v>66.295895000000002</v>
      </c>
    </row>
    <row r="53" spans="1:9" x14ac:dyDescent="0.35">
      <c r="A53" s="24" t="s">
        <v>56</v>
      </c>
      <c r="B53" s="25">
        <v>80.513750000000002</v>
      </c>
      <c r="C53" s="57">
        <v>86.003535999999997</v>
      </c>
      <c r="D53" s="49">
        <f t="shared" si="0"/>
        <v>6.8184452966108218</v>
      </c>
      <c r="E53" s="25">
        <v>37.043641999999998</v>
      </c>
      <c r="F53" s="57">
        <v>35.488044000000002</v>
      </c>
      <c r="G53" s="49">
        <f t="shared" si="4"/>
        <v>-4.1993657103154067</v>
      </c>
      <c r="H53" s="47">
        <f t="shared" si="2"/>
        <v>43.470108000000003</v>
      </c>
      <c r="I53" s="66">
        <f t="shared" si="3"/>
        <v>50.515491999999995</v>
      </c>
    </row>
    <row r="54" spans="1:9" ht="16" thickBot="1" x14ac:dyDescent="0.4">
      <c r="A54" s="38" t="s">
        <v>64</v>
      </c>
      <c r="B54" s="39">
        <v>869.765084</v>
      </c>
      <c r="C54" s="60">
        <v>786.53422</v>
      </c>
      <c r="D54" s="40">
        <f t="shared" si="0"/>
        <v>-9.5693498774664523</v>
      </c>
      <c r="E54" s="39">
        <v>596.66903300000001</v>
      </c>
      <c r="F54" s="60">
        <v>609.90625399999999</v>
      </c>
      <c r="G54" s="40">
        <f t="shared" si="4"/>
        <v>2.2185198607416212</v>
      </c>
      <c r="H54" s="48">
        <f t="shared" si="2"/>
        <v>273.09605099999999</v>
      </c>
      <c r="I54" s="71">
        <f t="shared" si="3"/>
        <v>176.62796600000001</v>
      </c>
    </row>
    <row r="55" spans="1:9" x14ac:dyDescent="0.35">
      <c r="A55" s="20" t="s">
        <v>57</v>
      </c>
      <c r="B55" s="21">
        <v>71.607975999999994</v>
      </c>
      <c r="C55" s="56">
        <v>70.402883000000003</v>
      </c>
      <c r="D55" s="22">
        <f t="shared" si="0"/>
        <v>-1.6829033123349151</v>
      </c>
      <c r="E55" s="21">
        <v>1739.5897620000001</v>
      </c>
      <c r="F55" s="56">
        <v>1927.7431520000002</v>
      </c>
      <c r="G55" s="22">
        <f t="shared" si="4"/>
        <v>10.815963286866031</v>
      </c>
      <c r="H55" s="21">
        <f t="shared" si="2"/>
        <v>-1667.9817860000001</v>
      </c>
      <c r="I55" s="65">
        <f t="shared" si="3"/>
        <v>-1857.3402690000003</v>
      </c>
    </row>
    <row r="56" spans="1:9" x14ac:dyDescent="0.35">
      <c r="A56" s="24" t="s">
        <v>58</v>
      </c>
      <c r="B56" s="25">
        <v>5.8600450000000004</v>
      </c>
      <c r="C56" s="57">
        <v>3.856061</v>
      </c>
      <c r="D56" s="26">
        <f t="shared" si="0"/>
        <v>-34.197416572739634</v>
      </c>
      <c r="E56" s="25">
        <v>426.08419400000002</v>
      </c>
      <c r="F56" s="57">
        <v>774.799171</v>
      </c>
      <c r="G56" s="26">
        <f t="shared" si="4"/>
        <v>81.841800731054576</v>
      </c>
      <c r="H56" s="45">
        <f t="shared" si="2"/>
        <v>-420.22414900000001</v>
      </c>
      <c r="I56" s="66">
        <f t="shared" si="3"/>
        <v>-770.94311000000005</v>
      </c>
    </row>
    <row r="57" spans="1:9" x14ac:dyDescent="0.35">
      <c r="A57" s="24" t="s">
        <v>16</v>
      </c>
      <c r="B57" s="25">
        <v>58.779033000000005</v>
      </c>
      <c r="C57" s="57">
        <v>61.036482000000007</v>
      </c>
      <c r="D57" s="26">
        <f t="shared" si="0"/>
        <v>3.8405684557621096</v>
      </c>
      <c r="E57" s="25">
        <v>1247.017758</v>
      </c>
      <c r="F57" s="57">
        <v>1054.174168</v>
      </c>
      <c r="G57" s="26">
        <f t="shared" si="4"/>
        <v>-15.464382023660001</v>
      </c>
      <c r="H57" s="47">
        <f t="shared" si="2"/>
        <v>-1188.2387249999999</v>
      </c>
      <c r="I57" s="66">
        <f t="shared" si="3"/>
        <v>-993.13768600000003</v>
      </c>
    </row>
    <row r="58" spans="1:9" x14ac:dyDescent="0.35">
      <c r="A58" s="24" t="s">
        <v>59</v>
      </c>
      <c r="B58" s="25">
        <v>4.339512</v>
      </c>
      <c r="C58" s="57">
        <v>2.4392910000000003</v>
      </c>
      <c r="D58" s="26">
        <f t="shared" si="0"/>
        <v>-43.78881772881374</v>
      </c>
      <c r="E58" s="25">
        <v>63.205684999999995</v>
      </c>
      <c r="F58" s="57">
        <v>96.044277000000008</v>
      </c>
      <c r="G58" s="26">
        <f t="shared" si="4"/>
        <v>51.955123973421081</v>
      </c>
      <c r="H58" s="47">
        <f t="shared" si="2"/>
        <v>-58.866172999999996</v>
      </c>
      <c r="I58" s="66">
        <f t="shared" si="3"/>
        <v>-93.604986000000011</v>
      </c>
    </row>
    <row r="59" spans="1:9" ht="16" thickBot="1" x14ac:dyDescent="0.4">
      <c r="A59" s="38" t="s">
        <v>60</v>
      </c>
      <c r="B59" s="39">
        <v>2.6293859999999998</v>
      </c>
      <c r="C59" s="60">
        <v>3.0710489999999999</v>
      </c>
      <c r="D59" s="50">
        <f t="shared" si="0"/>
        <v>16.797191435567093</v>
      </c>
      <c r="E59" s="39">
        <v>3.2821250000000002</v>
      </c>
      <c r="F59" s="60">
        <v>2.725536</v>
      </c>
      <c r="G59" s="50">
        <f t="shared" si="4"/>
        <v>-16.958190196899881</v>
      </c>
      <c r="H59" s="48">
        <f t="shared" si="2"/>
        <v>-0.6527390000000004</v>
      </c>
      <c r="I59" s="71">
        <f t="shared" si="3"/>
        <v>0.34551299999999996</v>
      </c>
    </row>
    <row r="60" spans="1:9" ht="16" thickBot="1" x14ac:dyDescent="0.4">
      <c r="A60" s="41" t="s">
        <v>61</v>
      </c>
      <c r="B60" s="42">
        <f>B4-B5-B33-B45-B46-B51-B55-B34</f>
        <v>5596.8063070000026</v>
      </c>
      <c r="C60" s="61">
        <f>C4-C5-C33-C45-C46-C51-C55-C34</f>
        <v>5655.4834750000073</v>
      </c>
      <c r="D60" s="43">
        <f t="shared" si="0"/>
        <v>1.0484044789367888</v>
      </c>
      <c r="E60" s="42">
        <f>E4-E5-E33-E45-E46-E51-E55-E34</f>
        <v>4025.489114999993</v>
      </c>
      <c r="F60" s="61">
        <f>F4-F5-F33-F45-F46-F51-F55-F34</f>
        <v>4477.4295809999994</v>
      </c>
      <c r="G60" s="43">
        <f t="shared" si="4"/>
        <v>11.226970265947598</v>
      </c>
      <c r="H60" s="37">
        <f t="shared" si="2"/>
        <v>1571.3171920000095</v>
      </c>
      <c r="I60" s="72">
        <f t="shared" si="3"/>
        <v>1178.0538940000079</v>
      </c>
    </row>
    <row r="61" spans="1:9" x14ac:dyDescent="0.35">
      <c r="A61" s="2" t="s">
        <v>18</v>
      </c>
      <c r="B61" s="51"/>
      <c r="C61" s="51"/>
      <c r="D61" s="51"/>
      <c r="E61" s="51"/>
      <c r="F61" s="51"/>
      <c r="G61" s="23"/>
      <c r="H61" s="28"/>
      <c r="I61" s="28"/>
    </row>
    <row r="62" spans="1:9" x14ac:dyDescent="0.35">
      <c r="B62" s="23"/>
      <c r="C62" s="23"/>
      <c r="D62" s="23"/>
      <c r="E62" s="23"/>
      <c r="F62" s="23"/>
    </row>
    <row r="63" spans="1:9" x14ac:dyDescent="0.35">
      <c r="B63" s="23"/>
      <c r="C63" s="23"/>
      <c r="E63" s="23"/>
      <c r="F63" s="23"/>
    </row>
  </sheetData>
  <conditionalFormatting sqref="D4:D60 G4:G60">
    <cfRule type="cellIs" dxfId="2" priority="14" stopIfTrue="1" operator="lessThan">
      <formula>0</formula>
    </cfRule>
    <cfRule type="cellIs" dxfId="1" priority="15" stopIfTrue="1" operator="greaterThan">
      <formula>0</formula>
    </cfRule>
  </conditionalFormatting>
  <conditionalFormatting sqref="H4:I60">
    <cfRule type="cellIs" dxfId="0" priority="11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77" orientation="portrait" r:id="rId1"/>
  <headerFooter alignWithMargins="0">
    <oddHeader xml:space="preserve">&amp;L&amp;"-,Pogrubiona kursywa"&amp;12Ministerstwo Rolnictwa i Rozwoju Wsi&amp;C&amp;"-,Standardowy"
&amp;8
&amp;14Polski handel zagraniczny towarami rolno-spożywczymi w 2024r. - dane ostateczne! 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Kraje wg Ugrup 2024r.</vt:lpstr>
      <vt:lpstr>'Kraje wg Ugrup 2024r.'!Tytuły_wydruku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2025-10-08T09:23:08Z</dcterms:modified>
</cp:coreProperties>
</file>