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38\"/>
    </mc:Choice>
  </mc:AlternateContent>
  <xr:revisionPtr revIDLastSave="0" documentId="13_ncr:1_{0AC21245-F7C2-4F5C-832A-15631CE058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n4 Glowne EXP 2024" sheetId="43" r:id="rId1"/>
  </sheets>
  <externalReferences>
    <externalReference r:id="rId2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0" hidden="1">'cn4 Glowne EXP 2024'!$A$5:$G$35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kopia">#REF!</definedName>
    <definedName name="kopiaimp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>#REF!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0">'cn4 Glowne EXP 2024'!$1:$3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3" l="1"/>
  <c r="J35" i="43" l="1"/>
  <c r="I35" i="43"/>
  <c r="H35" i="43"/>
  <c r="E35" i="43"/>
  <c r="J34" i="43"/>
  <c r="I34" i="43"/>
  <c r="H34" i="43"/>
  <c r="E34" i="43"/>
  <c r="J33" i="43"/>
  <c r="I33" i="43"/>
  <c r="H33" i="43"/>
  <c r="E33" i="43"/>
  <c r="J32" i="43"/>
  <c r="I32" i="43"/>
  <c r="H32" i="43"/>
  <c r="E32" i="43"/>
  <c r="J31" i="43"/>
  <c r="I31" i="43"/>
  <c r="H31" i="43"/>
  <c r="E31" i="43"/>
  <c r="J30" i="43"/>
  <c r="I30" i="43"/>
  <c r="H30" i="43"/>
  <c r="E30" i="43"/>
  <c r="J29" i="43"/>
  <c r="I29" i="43"/>
  <c r="H29" i="43"/>
  <c r="E29" i="43"/>
  <c r="J28" i="43"/>
  <c r="I28" i="43"/>
  <c r="H28" i="43"/>
  <c r="E28" i="43"/>
  <c r="J27" i="43"/>
  <c r="I27" i="43"/>
  <c r="H27" i="43"/>
  <c r="E27" i="43"/>
  <c r="J26" i="43"/>
  <c r="I26" i="43"/>
  <c r="H26" i="43"/>
  <c r="E26" i="43"/>
  <c r="J25" i="43"/>
  <c r="I25" i="43"/>
  <c r="H25" i="43"/>
  <c r="E25" i="43"/>
  <c r="J24" i="43"/>
  <c r="I24" i="43"/>
  <c r="H24" i="43"/>
  <c r="E24" i="43"/>
  <c r="J23" i="43"/>
  <c r="I23" i="43"/>
  <c r="H23" i="43"/>
  <c r="E23" i="43"/>
  <c r="J22" i="43"/>
  <c r="I22" i="43"/>
  <c r="H22" i="43"/>
  <c r="E22" i="43"/>
  <c r="J21" i="43"/>
  <c r="I21" i="43"/>
  <c r="H21" i="43"/>
  <c r="E21" i="43"/>
  <c r="J20" i="43"/>
  <c r="I20" i="43"/>
  <c r="H20" i="43"/>
  <c r="E20" i="43"/>
  <c r="J19" i="43"/>
  <c r="I19" i="43"/>
  <c r="H19" i="43"/>
  <c r="E19" i="43"/>
  <c r="J18" i="43"/>
  <c r="I18" i="43"/>
  <c r="H18" i="43"/>
  <c r="E18" i="43"/>
  <c r="J17" i="43"/>
  <c r="I17" i="43"/>
  <c r="H17" i="43"/>
  <c r="E17" i="43"/>
  <c r="J16" i="43"/>
  <c r="I16" i="43"/>
  <c r="H16" i="43"/>
  <c r="E16" i="43"/>
  <c r="J15" i="43"/>
  <c r="I15" i="43"/>
  <c r="H15" i="43"/>
  <c r="E15" i="43"/>
  <c r="J14" i="43"/>
  <c r="I14" i="43"/>
  <c r="H14" i="43"/>
  <c r="E14" i="43"/>
  <c r="J13" i="43"/>
  <c r="I13" i="43"/>
  <c r="H13" i="43"/>
  <c r="E13" i="43"/>
  <c r="J12" i="43"/>
  <c r="I12" i="43"/>
  <c r="H12" i="43"/>
  <c r="E12" i="43"/>
  <c r="J11" i="43"/>
  <c r="I11" i="43"/>
  <c r="H11" i="43"/>
  <c r="E11" i="43"/>
  <c r="J10" i="43"/>
  <c r="I10" i="43"/>
  <c r="H10" i="43"/>
  <c r="E10" i="43"/>
  <c r="J9" i="43"/>
  <c r="I9" i="43"/>
  <c r="H9" i="43"/>
  <c r="J8" i="43"/>
  <c r="I8" i="43"/>
  <c r="H8" i="43"/>
  <c r="E8" i="43"/>
  <c r="J7" i="43"/>
  <c r="I7" i="43"/>
  <c r="H7" i="43"/>
  <c r="E7" i="43"/>
  <c r="J6" i="43"/>
  <c r="I6" i="43"/>
  <c r="H6" i="43"/>
  <c r="E6" i="43"/>
  <c r="J5" i="43"/>
  <c r="I5" i="43"/>
  <c r="H5" i="43"/>
  <c r="E5" i="43"/>
  <c r="E4" i="43"/>
  <c r="K15" i="43" l="1"/>
  <c r="K13" i="43"/>
  <c r="K23" i="43"/>
  <c r="K7" i="43"/>
  <c r="K24" i="43"/>
  <c r="K26" i="43"/>
  <c r="K27" i="43"/>
  <c r="K31" i="43"/>
  <c r="K8" i="43"/>
  <c r="K10" i="43"/>
  <c r="K11" i="43"/>
  <c r="K16" i="43"/>
  <c r="K17" i="43"/>
  <c r="K18" i="43"/>
  <c r="K19" i="43"/>
  <c r="K29" i="43"/>
  <c r="K32" i="43"/>
  <c r="K34" i="43"/>
  <c r="K35" i="43"/>
  <c r="K12" i="43"/>
  <c r="K14" i="43"/>
  <c r="K28" i="43"/>
  <c r="K30" i="43"/>
  <c r="K33" i="43"/>
  <c r="K5" i="43"/>
  <c r="K6" i="43"/>
  <c r="K9" i="43"/>
  <c r="K20" i="43"/>
  <c r="K21" i="43"/>
  <c r="K22" i="43"/>
  <c r="K25" i="43"/>
</calcChain>
</file>

<file path=xl/sharedStrings.xml><?xml version="1.0" encoding="utf-8"?>
<sst xmlns="http://schemas.openxmlformats.org/spreadsheetml/2006/main" count="84" uniqueCount="73">
  <si>
    <t>--</t>
  </si>
  <si>
    <t>EKSPORT/WYWÓZ</t>
  </si>
  <si>
    <t>CN</t>
  </si>
  <si>
    <t>Nazwa towaru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</si>
  <si>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</si>
  <si>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</si>
  <si>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</si>
  <si>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</si>
  <si>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</si>
  <si>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</si>
  <si>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0207</t>
  </si>
  <si>
    <t>Mięso i jadalne podroby z drobiu z pozycji nr 0105,</t>
  </si>
  <si>
    <t>0304</t>
  </si>
  <si>
    <t>Filety rybne i inne mięso rybie (rozdrobnione)</t>
  </si>
  <si>
    <t>0305</t>
  </si>
  <si>
    <t>Ryby suszone, solone lub w solance; ryby wędzone</t>
  </si>
  <si>
    <t>0401</t>
  </si>
  <si>
    <t xml:space="preserve">Mleko i śmietana, nie zagęszczone </t>
  </si>
  <si>
    <t>0406</t>
  </si>
  <si>
    <t>Sery i twarogi</t>
  </si>
  <si>
    <t>0407</t>
  </si>
  <si>
    <t>Jaja ptasie w skorupkach</t>
  </si>
  <si>
    <t>0709</t>
  </si>
  <si>
    <t>Inne warzywa świeże lub chłodzone</t>
  </si>
  <si>
    <t>0808</t>
  </si>
  <si>
    <t>Jabłka, gruszki i pigwy, świeże</t>
  </si>
  <si>
    <t>0811</t>
  </si>
  <si>
    <t>Owoce i orzechy, niegotowane lub gotowane na parze, zamrożone</t>
  </si>
  <si>
    <t>0901</t>
  </si>
  <si>
    <t>Kawa, nawet palona lub bezkofeinowa; łupinki i łuski</t>
  </si>
  <si>
    <t>1001</t>
  </si>
  <si>
    <t>Pszenica i meslin</t>
  </si>
  <si>
    <t>1005</t>
  </si>
  <si>
    <t>Kukurydza (ziarna)</t>
  </si>
  <si>
    <t>1601</t>
  </si>
  <si>
    <t>Kiełbasy i podobne produkty z mięsa</t>
  </si>
  <si>
    <t>1602</t>
  </si>
  <si>
    <t>Pozostałe przetworzone lub konserwowane mięso,</t>
  </si>
  <si>
    <t>1604</t>
  </si>
  <si>
    <t>Przetworzone i konserwowane ryby; kawior i namiastki</t>
  </si>
  <si>
    <t>1701</t>
  </si>
  <si>
    <t>Cukier trzcinowy lub buraczany i chem. czysta sacharoza w p.stałej</t>
  </si>
  <si>
    <t>1704</t>
  </si>
  <si>
    <t>Wyroby cukiernicze (łącznie z białą czekoladą)</t>
  </si>
  <si>
    <t>1806</t>
  </si>
  <si>
    <t>Czekolada i inne przetwory spożywcze zawierające kakao</t>
  </si>
  <si>
    <t>1901</t>
  </si>
  <si>
    <t>Ekstrakt słodowy; przetwory spożywcze z mąki,</t>
  </si>
  <si>
    <t>1904</t>
  </si>
  <si>
    <t xml:space="preserve">Przetwory spożywcze otrzymane przez spęcznianie </t>
  </si>
  <si>
    <t>1905</t>
  </si>
  <si>
    <t>Chleb, pieczywo cukiernicze, ciasta i ciastka,</t>
  </si>
  <si>
    <t>2009</t>
  </si>
  <si>
    <t xml:space="preserve">Soki owocowe (łącznie z moszczem winogronowym) </t>
  </si>
  <si>
    <t>2103</t>
  </si>
  <si>
    <t xml:space="preserve">Sosy i przetwory z nich; zmieszane przyprawy </t>
  </si>
  <si>
    <t>2106</t>
  </si>
  <si>
    <t>Przetwory spożywcze gdzie indziej nie wymienione</t>
  </si>
  <si>
    <t>2202</t>
  </si>
  <si>
    <t>Wody, w tym wody mineralne i wody gazowane,</t>
  </si>
  <si>
    <t>2309</t>
  </si>
  <si>
    <t>Produkty używane do karmienia zwierząt</t>
  </si>
  <si>
    <t>2402</t>
  </si>
  <si>
    <t>Cygara, również z obciętymi końcami, cygaretki i papierosy</t>
  </si>
  <si>
    <t>2403</t>
  </si>
  <si>
    <t>Pozostały przetworzony tytoń i przetworzone namiastki tytoniu</t>
  </si>
  <si>
    <t>Zmiana [%]</t>
  </si>
  <si>
    <t>RAZEM  (poz. HS - 0101 do 2403)</t>
  </si>
  <si>
    <t>Wartość [mln EUR]</t>
  </si>
  <si>
    <t>Wolumen [tys. ton]</t>
  </si>
  <si>
    <t>Wartość jednost. [EUR/kg]</t>
  </si>
  <si>
    <t>2023r.</t>
  </si>
  <si>
    <t>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</si>
</sst>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"/>
    <numFmt numFmtId="166" formatCode="#,###,##0.0"/>
    <numFmt numFmtId="168" formatCode="#,###,##0.00"/>
  </numFmts>
  <fonts count="1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i/>
      <sz val="12"/>
      <color indexed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</cellStyleXfs>
  <cellXfs count="52">
    <xf numFmtId="0" fontId="0" fillId="0" borderId="0" xfId="0"/>
    <xf numFmtId="0" fontId="4" fillId="0" borderId="0" xfId="0" applyFont="1"/>
    <xf numFmtId="0" fontId="7" fillId="0" borderId="8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49" fontId="4" fillId="0" borderId="19" xfId="0" applyNumberFormat="1" applyFont="1" applyBorder="1"/>
    <xf numFmtId="49" fontId="6" fillId="0" borderId="6" xfId="0" applyNumberFormat="1" applyFont="1" applyBorder="1"/>
    <xf numFmtId="0" fontId="6" fillId="0" borderId="7" xfId="0" applyFont="1" applyBorder="1"/>
    <xf numFmtId="49" fontId="7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165" fontId="6" fillId="0" borderId="16" xfId="0" applyNumberFormat="1" applyFont="1" applyBorder="1"/>
    <xf numFmtId="0" fontId="4" fillId="0" borderId="17" xfId="0" applyFont="1" applyBorder="1"/>
    <xf numFmtId="49" fontId="4" fillId="0" borderId="20" xfId="0" applyNumberFormat="1" applyFont="1" applyBorder="1"/>
    <xf numFmtId="0" fontId="4" fillId="0" borderId="21" xfId="0" applyFont="1" applyBorder="1"/>
    <xf numFmtId="0" fontId="13" fillId="0" borderId="1" xfId="0" applyFont="1" applyBorder="1" applyAlignment="1">
      <alignment horizontal="centerContinuous" vertical="center"/>
    </xf>
    <xf numFmtId="3" fontId="4" fillId="0" borderId="0" xfId="0" applyNumberFormat="1" applyFont="1"/>
    <xf numFmtId="0" fontId="10" fillId="0" borderId="8" xfId="0" applyFont="1" applyBorder="1" applyAlignment="1">
      <alignment horizontal="centerContinuous" vertical="center"/>
    </xf>
    <xf numFmtId="0" fontId="6" fillId="0" borderId="25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"/>
    </xf>
    <xf numFmtId="3" fontId="14" fillId="0" borderId="2" xfId="0" applyNumberFormat="1" applyFont="1" applyBorder="1" applyAlignment="1">
      <alignment horizontal="centerContinuous" vertical="center" wrapText="1"/>
    </xf>
    <xf numFmtId="0" fontId="13" fillId="0" borderId="13" xfId="0" applyFont="1" applyBorder="1" applyAlignment="1">
      <alignment horizontal="centerContinuous" vertical="center"/>
    </xf>
    <xf numFmtId="3" fontId="15" fillId="0" borderId="2" xfId="0" applyNumberFormat="1" applyFont="1" applyBorder="1" applyAlignment="1">
      <alignment horizontal="centerContinuous" vertical="center" wrapText="1"/>
    </xf>
    <xf numFmtId="49" fontId="8" fillId="0" borderId="14" xfId="0" applyNumberFormat="1" applyFont="1" applyBorder="1"/>
    <xf numFmtId="0" fontId="8" fillId="0" borderId="15" xfId="0" applyFont="1" applyBorder="1"/>
    <xf numFmtId="0" fontId="9" fillId="0" borderId="3" xfId="0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/>
    <xf numFmtId="168" fontId="8" fillId="0" borderId="16" xfId="0" applyNumberFormat="1" applyFont="1" applyBorder="1"/>
    <xf numFmtId="166" fontId="4" fillId="0" borderId="0" xfId="0" applyNumberFormat="1" applyFont="1"/>
    <xf numFmtId="164" fontId="16" fillId="0" borderId="23" xfId="0" applyNumberFormat="1" applyFont="1" applyBorder="1"/>
    <xf numFmtId="168" fontId="8" fillId="0" borderId="22" xfId="0" applyNumberFormat="1" applyFont="1" applyBorder="1"/>
    <xf numFmtId="164" fontId="16" fillId="0" borderId="26" xfId="0" quotePrefix="1" applyNumberFormat="1" applyFont="1" applyBorder="1"/>
    <xf numFmtId="164" fontId="16" fillId="0" borderId="27" xfId="0" applyNumberFormat="1" applyFont="1" applyBorder="1"/>
    <xf numFmtId="166" fontId="5" fillId="0" borderId="16" xfId="0" applyNumberFormat="1" applyFont="1" applyBorder="1"/>
    <xf numFmtId="166" fontId="8" fillId="0" borderId="16" xfId="0" applyNumberFormat="1" applyFont="1" applyBorder="1"/>
    <xf numFmtId="166" fontId="8" fillId="0" borderId="22" xfId="0" applyNumberFormat="1" applyFont="1" applyBorder="1"/>
    <xf numFmtId="166" fontId="8" fillId="0" borderId="16" xfId="0" quotePrefix="1" applyNumberFormat="1" applyFont="1" applyBorder="1"/>
    <xf numFmtId="166" fontId="8" fillId="0" borderId="20" xfId="0" applyNumberFormat="1" applyFont="1" applyBorder="1"/>
    <xf numFmtId="0" fontId="9" fillId="2" borderId="3" xfId="0" applyFont="1" applyFill="1" applyBorder="1" applyAlignment="1">
      <alignment horizontal="center" vertical="center" wrapText="1"/>
    </xf>
    <xf numFmtId="166" fontId="5" fillId="2" borderId="16" xfId="0" applyNumberFormat="1" applyFont="1" applyFill="1" applyBorder="1"/>
    <xf numFmtId="166" fontId="8" fillId="2" borderId="16" xfId="0" applyNumberFormat="1" applyFont="1" applyFill="1" applyBorder="1"/>
    <xf numFmtId="166" fontId="8" fillId="2" borderId="22" xfId="0" applyNumberFormat="1" applyFont="1" applyFill="1" applyBorder="1"/>
    <xf numFmtId="0" fontId="9" fillId="2" borderId="24" xfId="0" applyFont="1" applyFill="1" applyBorder="1" applyAlignment="1">
      <alignment horizontal="center" vertical="center" wrapText="1"/>
    </xf>
    <xf numFmtId="164" fontId="5" fillId="2" borderId="28" xfId="0" quotePrefix="1" applyNumberFormat="1" applyFont="1" applyFill="1" applyBorder="1"/>
    <xf numFmtId="166" fontId="8" fillId="2" borderId="17" xfId="0" applyNumberFormat="1" applyFont="1" applyFill="1" applyBorder="1"/>
    <xf numFmtId="166" fontId="8" fillId="2" borderId="21" xfId="0" applyNumberFormat="1" applyFont="1" applyFill="1" applyBorder="1"/>
    <xf numFmtId="165" fontId="6" fillId="2" borderId="16" xfId="0" applyNumberFormat="1" applyFont="1" applyFill="1" applyBorder="1"/>
    <xf numFmtId="168" fontId="8" fillId="2" borderId="16" xfId="0" applyNumberFormat="1" applyFont="1" applyFill="1" applyBorder="1"/>
    <xf numFmtId="168" fontId="8" fillId="2" borderId="22" xfId="0" applyNumberFormat="1" applyFont="1" applyFill="1" applyBorder="1"/>
  </cellXfs>
  <cellStyles count="6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  <cellStyle name="Normalny 5" xfId="5" xr:uid="{00000000-0005-0000-0000-000005000000}"/>
  </cellStyles>
  <dxfs count="12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22AF4"/>
      <color rgb="FF0099FF"/>
      <color rgb="FF0000FF"/>
      <color rgb="FF7FB78C"/>
      <color rgb="FFFFD243"/>
      <color rgb="FFF5BC95"/>
      <color rgb="FFF4B184"/>
      <color rgb="FF9AC87A"/>
      <color rgb="FFC2D1EC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N35"/>
  <sheetViews>
    <sheetView showGridLines="0" showZeros="0" tabSelected="1" zoomScale="90" zoomScaleNormal="90" workbookViewId="0">
      <selection activeCell="N13" sqref="N13"/>
    </sheetView>
  </sheetViews>
  <sheetFormatPr defaultColWidth="8.7265625" defaultRowHeight="13" x14ac:dyDescent="0.3"/>
  <cols>
    <col min="1" max="1" width="5.81640625" style="1" customWidth="1"/>
    <col min="2" max="2" width="59.26953125" style="1" bestFit="1" customWidth="1"/>
    <col min="3" max="4" width="10.453125" style="1" customWidth="1"/>
    <col min="5" max="5" width="12.54296875" style="1" bestFit="1" customWidth="1"/>
    <col min="6" max="7" width="9.7265625" style="1" customWidth="1"/>
    <col min="8" max="8" width="8.81640625" style="1" customWidth="1"/>
    <col min="9" max="10" width="9.1796875" style="1" customWidth="1"/>
    <col min="11" max="11" width="12.54296875" style="1" bestFit="1" customWidth="1"/>
    <col min="12" max="16384" width="8.7265625" style="1"/>
  </cols>
  <sheetData>
    <row r="1" spans="1:14" ht="23.5" x14ac:dyDescent="0.3">
      <c r="A1" s="7"/>
      <c r="B1" s="8"/>
      <c r="C1" s="18" t="s">
        <v>1</v>
      </c>
      <c r="D1" s="3"/>
      <c r="E1" s="3"/>
      <c r="F1" s="3"/>
      <c r="G1" s="4"/>
      <c r="H1" s="19"/>
      <c r="I1" s="2"/>
      <c r="J1" s="3"/>
      <c r="K1" s="5"/>
    </row>
    <row r="2" spans="1:14" ht="37" x14ac:dyDescent="0.35">
      <c r="A2" s="9" t="s">
        <v>2</v>
      </c>
      <c r="B2" s="20" t="s">
        <v>3</v>
      </c>
      <c r="C2" s="16" t="s">
        <v>68</v>
      </c>
      <c r="D2" s="16"/>
      <c r="E2" s="21"/>
      <c r="F2" s="21" t="s">
        <v>69</v>
      </c>
      <c r="G2" s="22"/>
      <c r="H2" s="21"/>
      <c r="I2" s="16" t="s">
        <v>70</v>
      </c>
      <c r="J2" s="16"/>
      <c r="K2" s="23"/>
    </row>
    <row r="3" spans="1:14" ht="31.5" thickBot="1" x14ac:dyDescent="0.4">
      <c r="A3" s="24"/>
      <c r="B3" s="25"/>
      <c r="C3" s="26" t="s">
        <v>71</v>
      </c>
      <c r="D3" s="41" t="s">
        <v>72</v>
      </c>
      <c r="E3" s="27" t="s">
        <v>66</v>
      </c>
      <c r="F3" s="26" t="s">
        <v>71</v>
      </c>
      <c r="G3" s="45" t="s">
        <v>72</v>
      </c>
      <c r="H3" s="28" t="s">
        <v>66</v>
      </c>
      <c r="I3" s="26" t="s">
        <v>71</v>
      </c>
      <c r="J3" s="41" t="s">
        <v>72</v>
      </c>
      <c r="K3" s="27" t="s">
        <v>66</v>
      </c>
    </row>
    <row r="4" spans="1:14" ht="15.5" x14ac:dyDescent="0.35">
      <c r="A4" s="10" t="s">
        <v>67</v>
      </c>
      <c r="B4" s="11"/>
      <c r="C4" s="36">
        <v>52109.642708000007</v>
      </c>
      <c r="D4" s="42">
        <v>53817.454897000025</v>
      </c>
      <c r="E4" s="29">
        <f t="shared" ref="E4:E35" si="0">((D4-C4)/C4)*100</f>
        <v>3.2773438854107337</v>
      </c>
      <c r="F4" s="34" t="s">
        <v>0</v>
      </c>
      <c r="G4" s="46" t="s">
        <v>0</v>
      </c>
      <c r="H4" s="35" t="s">
        <v>0</v>
      </c>
      <c r="I4" s="12" t="s">
        <v>0</v>
      </c>
      <c r="J4" s="49" t="s">
        <v>0</v>
      </c>
      <c r="K4" s="29" t="s">
        <v>0</v>
      </c>
    </row>
    <row r="5" spans="1:14" ht="15.5" x14ac:dyDescent="0.35">
      <c r="A5" s="6" t="s">
        <v>62</v>
      </c>
      <c r="B5" s="13" t="s">
        <v>63</v>
      </c>
      <c r="C5" s="37">
        <v>4499.3644139999997</v>
      </c>
      <c r="D5" s="43">
        <v>4543.5671309999998</v>
      </c>
      <c r="E5" s="29">
        <f t="shared" si="0"/>
        <v>0.98242135850257273</v>
      </c>
      <c r="F5" s="37">
        <v>181.610705</v>
      </c>
      <c r="G5" s="47">
        <v>167.59445099999999</v>
      </c>
      <c r="H5" s="35">
        <f t="shared" ref="H5:H28" si="1">((G5-F5)/F5)*100</f>
        <v>-7.7177465942880428</v>
      </c>
      <c r="I5" s="30">
        <f>C5/F5</f>
        <v>24.774775330562147</v>
      </c>
      <c r="J5" s="50">
        <f>D5/G5</f>
        <v>27.110486677151382</v>
      </c>
      <c r="K5" s="29">
        <f t="shared" ref="K5:K28" si="2">((J5-I5)/I5)*100</f>
        <v>9.4277801329156894</v>
      </c>
      <c r="M5" s="31"/>
    </row>
    <row r="6" spans="1:14" ht="15.5" x14ac:dyDescent="0.35">
      <c r="A6" s="6" t="s">
        <v>10</v>
      </c>
      <c r="B6" s="13" t="s">
        <v>11</v>
      </c>
      <c r="C6" s="37">
        <v>4092.4085279999999</v>
      </c>
      <c r="D6" s="43">
        <v>4495.4701500000001</v>
      </c>
      <c r="E6" s="29">
        <f t="shared" si="0"/>
        <v>9.8490074791477458</v>
      </c>
      <c r="F6" s="37">
        <v>1646.2381789999999</v>
      </c>
      <c r="G6" s="47">
        <v>1810.1875030000001</v>
      </c>
      <c r="H6" s="29">
        <f t="shared" si="1"/>
        <v>9.9590281704917363</v>
      </c>
      <c r="I6" s="30">
        <f t="shared" ref="I6:J35" si="3">C6/F6</f>
        <v>2.4859152097213024</v>
      </c>
      <c r="J6" s="50">
        <f t="shared" si="3"/>
        <v>2.4834279004521442</v>
      </c>
      <c r="K6" s="29">
        <f t="shared" si="2"/>
        <v>-0.10005607831801483</v>
      </c>
      <c r="N6" s="31"/>
    </row>
    <row r="7" spans="1:14" ht="15.5" x14ac:dyDescent="0.35">
      <c r="A7" s="6" t="s">
        <v>50</v>
      </c>
      <c r="B7" s="13" t="s">
        <v>51</v>
      </c>
      <c r="C7" s="37">
        <v>3037.99629</v>
      </c>
      <c r="D7" s="43">
        <v>3196.9922850000003</v>
      </c>
      <c r="E7" s="29">
        <f t="shared" si="0"/>
        <v>5.2335809468681154</v>
      </c>
      <c r="F7" s="37">
        <v>838.57369999999992</v>
      </c>
      <c r="G7" s="47">
        <v>878.9189080000001</v>
      </c>
      <c r="H7" s="29">
        <f t="shared" si="1"/>
        <v>4.8111702048371168</v>
      </c>
      <c r="I7" s="30">
        <f t="shared" si="3"/>
        <v>3.6228137014075212</v>
      </c>
      <c r="J7" s="50">
        <f t="shared" si="3"/>
        <v>3.6374143915902648</v>
      </c>
      <c r="K7" s="29">
        <f t="shared" si="2"/>
        <v>0.40302072880730705</v>
      </c>
    </row>
    <row r="8" spans="1:14" ht="15.5" x14ac:dyDescent="0.35">
      <c r="A8" s="6" t="s">
        <v>44</v>
      </c>
      <c r="B8" s="13" t="s">
        <v>45</v>
      </c>
      <c r="C8" s="37">
        <v>2512.7635479999999</v>
      </c>
      <c r="D8" s="43">
        <v>3004.6455980000001</v>
      </c>
      <c r="E8" s="29">
        <f t="shared" si="0"/>
        <v>19.575341674767092</v>
      </c>
      <c r="F8" s="37">
        <v>448.09456800000004</v>
      </c>
      <c r="G8" s="47">
        <v>447.29024200000003</v>
      </c>
      <c r="H8" s="29">
        <f t="shared" si="1"/>
        <v>-0.17949916322127857</v>
      </c>
      <c r="I8" s="30">
        <f>C8/F8</f>
        <v>5.6076634876770024</v>
      </c>
      <c r="J8" s="50">
        <f t="shared" si="3"/>
        <v>6.7174405248930062</v>
      </c>
      <c r="K8" s="29">
        <f t="shared" si="2"/>
        <v>19.790364376442522</v>
      </c>
      <c r="M8" s="31"/>
      <c r="N8" s="31"/>
    </row>
    <row r="9" spans="1:14" ht="15.5" x14ac:dyDescent="0.35">
      <c r="A9" s="6" t="s">
        <v>60</v>
      </c>
      <c r="B9" s="13" t="s">
        <v>61</v>
      </c>
      <c r="C9" s="37">
        <v>2242.689269</v>
      </c>
      <c r="D9" s="43">
        <v>2573.8414160000002</v>
      </c>
      <c r="E9" s="29">
        <f>((D9-C9)/C9)*100</f>
        <v>14.765850605227124</v>
      </c>
      <c r="F9" s="37">
        <v>1076.9209310000001</v>
      </c>
      <c r="G9" s="47">
        <v>1187.469922</v>
      </c>
      <c r="H9" s="29">
        <f t="shared" si="1"/>
        <v>10.265283905044639</v>
      </c>
      <c r="I9" s="30">
        <f t="shared" si="3"/>
        <v>2.0825013280385387</v>
      </c>
      <c r="J9" s="50">
        <f t="shared" si="3"/>
        <v>2.167500303220312</v>
      </c>
      <c r="K9" s="29">
        <f t="shared" si="2"/>
        <v>4.0815808392224113</v>
      </c>
    </row>
    <row r="10" spans="1:14" ht="15.5" x14ac:dyDescent="0.35">
      <c r="A10" s="6" t="s">
        <v>56</v>
      </c>
      <c r="B10" s="13" t="s">
        <v>57</v>
      </c>
      <c r="C10" s="37">
        <v>1930.0530530000001</v>
      </c>
      <c r="D10" s="43">
        <v>1982.6569489999999</v>
      </c>
      <c r="E10" s="29">
        <f t="shared" si="0"/>
        <v>2.7255155457117817</v>
      </c>
      <c r="F10" s="37">
        <v>316.28747800000002</v>
      </c>
      <c r="G10" s="47">
        <v>316.08834499999995</v>
      </c>
      <c r="H10" s="29">
        <f t="shared" si="1"/>
        <v>-6.2959495348745481E-2</v>
      </c>
      <c r="I10" s="30">
        <f t="shared" si="3"/>
        <v>6.1022113970632752</v>
      </c>
      <c r="J10" s="50">
        <f>D10/G10</f>
        <v>6.2724772373369229</v>
      </c>
      <c r="K10" s="29">
        <f>((J10-I10)/I10)*100</f>
        <v>2.7902317568937236</v>
      </c>
    </row>
    <row r="11" spans="1:14" ht="15.5" x14ac:dyDescent="0.35">
      <c r="A11" s="6" t="s">
        <v>4</v>
      </c>
      <c r="B11" s="13" t="s">
        <v>5</v>
      </c>
      <c r="C11" s="37">
        <v>1695.3288620000001</v>
      </c>
      <c r="D11" s="43">
        <v>1952.1929259999999</v>
      </c>
      <c r="E11" s="29">
        <f t="shared" si="0"/>
        <v>15.151282430063404</v>
      </c>
      <c r="F11" s="37">
        <v>301.14132799999999</v>
      </c>
      <c r="G11" s="47">
        <v>331.77049399999999</v>
      </c>
      <c r="H11" s="29">
        <f t="shared" si="1"/>
        <v>10.171027073374665</v>
      </c>
      <c r="I11" s="30">
        <f t="shared" si="3"/>
        <v>5.6296785076274887</v>
      </c>
      <c r="J11" s="50">
        <f t="shared" si="3"/>
        <v>5.8841667999565992</v>
      </c>
      <c r="K11" s="29">
        <f t="shared" si="2"/>
        <v>4.5204764709798564</v>
      </c>
    </row>
    <row r="12" spans="1:14" ht="15.5" x14ac:dyDescent="0.35">
      <c r="A12" s="6" t="s">
        <v>36</v>
      </c>
      <c r="B12" s="13" t="s">
        <v>37</v>
      </c>
      <c r="C12" s="37">
        <v>1719.5851340000002</v>
      </c>
      <c r="D12" s="43">
        <v>1921.314709</v>
      </c>
      <c r="E12" s="29">
        <f t="shared" si="0"/>
        <v>11.731293264367091</v>
      </c>
      <c r="F12" s="37">
        <v>399.12220600000001</v>
      </c>
      <c r="G12" s="47">
        <v>435.98365200000001</v>
      </c>
      <c r="H12" s="29">
        <f t="shared" si="1"/>
        <v>9.235628949194572</v>
      </c>
      <c r="I12" s="30">
        <f t="shared" si="3"/>
        <v>4.3084175927810948</v>
      </c>
      <c r="J12" s="50">
        <f t="shared" si="3"/>
        <v>4.4068503490585007</v>
      </c>
      <c r="K12" s="29">
        <f t="shared" si="2"/>
        <v>2.2846614599832069</v>
      </c>
    </row>
    <row r="13" spans="1:14" ht="15.5" x14ac:dyDescent="0.35">
      <c r="A13" s="6" t="s">
        <v>18</v>
      </c>
      <c r="B13" s="13" t="s">
        <v>19</v>
      </c>
      <c r="C13" s="37">
        <v>1152.5181259999999</v>
      </c>
      <c r="D13" s="43">
        <v>1215.7343999999998</v>
      </c>
      <c r="E13" s="29">
        <f t="shared" si="0"/>
        <v>5.4850568137615472</v>
      </c>
      <c r="F13" s="37">
        <v>281.783254</v>
      </c>
      <c r="G13" s="47">
        <v>286.533728</v>
      </c>
      <c r="H13" s="29">
        <f t="shared" si="1"/>
        <v>1.6858610057785752</v>
      </c>
      <c r="I13" s="30">
        <f t="shared" si="3"/>
        <v>4.0900873619693527</v>
      </c>
      <c r="J13" s="50">
        <f t="shared" si="3"/>
        <v>4.2429015546818976</v>
      </c>
      <c r="K13" s="29">
        <f t="shared" si="2"/>
        <v>3.7362085253593627</v>
      </c>
    </row>
    <row r="14" spans="1:14" ht="15.5" x14ac:dyDescent="0.35">
      <c r="A14" s="6" t="s">
        <v>14</v>
      </c>
      <c r="B14" s="13" t="s">
        <v>15</v>
      </c>
      <c r="C14" s="37">
        <v>1085.249274</v>
      </c>
      <c r="D14" s="43">
        <v>1152.6115139999999</v>
      </c>
      <c r="E14" s="29">
        <f t="shared" si="0"/>
        <v>6.2070753341042941</v>
      </c>
      <c r="F14" s="37">
        <v>64.094328000000004</v>
      </c>
      <c r="G14" s="47">
        <v>70.833251000000004</v>
      </c>
      <c r="H14" s="29">
        <f t="shared" si="1"/>
        <v>10.514070761456457</v>
      </c>
      <c r="I14" s="30">
        <f t="shared" si="3"/>
        <v>16.932064160185906</v>
      </c>
      <c r="J14" s="50">
        <f t="shared" si="3"/>
        <v>16.27218146460622</v>
      </c>
      <c r="K14" s="29">
        <f t="shared" si="2"/>
        <v>-3.8972371551209659</v>
      </c>
      <c r="N14" s="17"/>
    </row>
    <row r="15" spans="1:14" ht="15.5" x14ac:dyDescent="0.35">
      <c r="A15" s="6" t="s">
        <v>30</v>
      </c>
      <c r="B15" s="13" t="s">
        <v>31</v>
      </c>
      <c r="C15" s="37">
        <v>1808.400024</v>
      </c>
      <c r="D15" s="43">
        <v>1128.426563</v>
      </c>
      <c r="E15" s="29">
        <f t="shared" si="0"/>
        <v>-37.600832336640138</v>
      </c>
      <c r="F15" s="37">
        <v>6977.9046010000002</v>
      </c>
      <c r="G15" s="47">
        <v>5061.8619680000002</v>
      </c>
      <c r="H15" s="29">
        <f t="shared" si="1"/>
        <v>-27.458710638225302</v>
      </c>
      <c r="I15" s="30">
        <f t="shared" si="3"/>
        <v>0.25916089820729837</v>
      </c>
      <c r="J15" s="50">
        <f t="shared" si="3"/>
        <v>0.22292716990974257</v>
      </c>
      <c r="K15" s="29">
        <f t="shared" si="2"/>
        <v>-13.981170982272589</v>
      </c>
    </row>
    <row r="16" spans="1:14" ht="15.5" x14ac:dyDescent="0.35">
      <c r="A16" s="6" t="s">
        <v>12</v>
      </c>
      <c r="B16" s="13" t="s">
        <v>13</v>
      </c>
      <c r="C16" s="37">
        <v>1059.436021</v>
      </c>
      <c r="D16" s="43">
        <v>1045.6839969999999</v>
      </c>
      <c r="E16" s="29">
        <f t="shared" si="0"/>
        <v>-1.2980513903066659</v>
      </c>
      <c r="F16" s="37">
        <v>107.861913</v>
      </c>
      <c r="G16" s="47">
        <v>105.519105</v>
      </c>
      <c r="H16" s="29">
        <f t="shared" si="1"/>
        <v>-2.1720438056758784</v>
      </c>
      <c r="I16" s="30">
        <f t="shared" si="3"/>
        <v>9.8221512258919415</v>
      </c>
      <c r="J16" s="50">
        <f t="shared" si="3"/>
        <v>9.9099020693930253</v>
      </c>
      <c r="K16" s="29">
        <f t="shared" si="2"/>
        <v>0.89339739821726549</v>
      </c>
    </row>
    <row r="17" spans="1:13" ht="15.5" x14ac:dyDescent="0.35">
      <c r="A17" s="6" t="s">
        <v>46</v>
      </c>
      <c r="B17" s="13" t="s">
        <v>47</v>
      </c>
      <c r="C17" s="37">
        <v>897.53324999999995</v>
      </c>
      <c r="D17" s="43">
        <v>911.63716199999999</v>
      </c>
      <c r="E17" s="29">
        <f t="shared" si="0"/>
        <v>1.5714083015866027</v>
      </c>
      <c r="F17" s="37">
        <v>291.544174</v>
      </c>
      <c r="G17" s="47">
        <v>314.60630200000003</v>
      </c>
      <c r="H17" s="29">
        <f t="shared" si="1"/>
        <v>7.9103374571292333</v>
      </c>
      <c r="I17" s="30">
        <f>C17/F17</f>
        <v>3.0785497706429901</v>
      </c>
      <c r="J17" s="50">
        <f t="shared" si="3"/>
        <v>2.8977078850759956</v>
      </c>
      <c r="K17" s="29">
        <f t="shared" si="2"/>
        <v>-5.8742557060957816</v>
      </c>
    </row>
    <row r="18" spans="1:13" ht="15.5" x14ac:dyDescent="0.35">
      <c r="A18" s="6" t="s">
        <v>58</v>
      </c>
      <c r="B18" s="13" t="s">
        <v>59</v>
      </c>
      <c r="C18" s="37">
        <v>871.72167899999999</v>
      </c>
      <c r="D18" s="43">
        <v>875.1215259999999</v>
      </c>
      <c r="E18" s="29">
        <f t="shared" si="0"/>
        <v>0.3900151942877067</v>
      </c>
      <c r="F18" s="37">
        <v>1320.4049359999999</v>
      </c>
      <c r="G18" s="47">
        <v>1263.1201120000001</v>
      </c>
      <c r="H18" s="29">
        <f t="shared" si="1"/>
        <v>-4.3384284955444796</v>
      </c>
      <c r="I18" s="30">
        <f t="shared" si="3"/>
        <v>0.66019268425394617</v>
      </c>
      <c r="J18" s="50">
        <f>D18/G18</f>
        <v>0.69282526474410211</v>
      </c>
      <c r="K18" s="29">
        <f t="shared" si="2"/>
        <v>4.9428873219085334</v>
      </c>
    </row>
    <row r="19" spans="1:13" ht="15.5" x14ac:dyDescent="0.35">
      <c r="A19" s="6" t="s">
        <v>8</v>
      </c>
      <c r="B19" s="13" t="s">
        <v>9</v>
      </c>
      <c r="C19" s="37">
        <v>823.97330099999999</v>
      </c>
      <c r="D19" s="43">
        <v>866.78489200000001</v>
      </c>
      <c r="E19" s="29">
        <f t="shared" si="0"/>
        <v>5.1957497831595418</v>
      </c>
      <c r="F19" s="37">
        <v>299.03088600000001</v>
      </c>
      <c r="G19" s="47">
        <v>334.93461300000001</v>
      </c>
      <c r="H19" s="29">
        <f t="shared" si="1"/>
        <v>12.006695188001416</v>
      </c>
      <c r="I19" s="30">
        <f t="shared" si="3"/>
        <v>2.7554789139741236</v>
      </c>
      <c r="J19" s="50">
        <f t="shared" si="3"/>
        <v>2.5879227119473613</v>
      </c>
      <c r="K19" s="29">
        <f t="shared" si="2"/>
        <v>-6.0808377511806917</v>
      </c>
      <c r="M19" s="17"/>
    </row>
    <row r="20" spans="1:13" ht="15.5" x14ac:dyDescent="0.35">
      <c r="A20" s="6" t="s">
        <v>52</v>
      </c>
      <c r="B20" s="13" t="s">
        <v>53</v>
      </c>
      <c r="C20" s="37">
        <v>830.56990099999996</v>
      </c>
      <c r="D20" s="43">
        <v>834.01704399999994</v>
      </c>
      <c r="E20" s="29">
        <f t="shared" si="0"/>
        <v>0.41503346026019583</v>
      </c>
      <c r="F20" s="37">
        <v>663.81144700000004</v>
      </c>
      <c r="G20" s="47">
        <v>604.85260800000003</v>
      </c>
      <c r="H20" s="29">
        <f t="shared" si="1"/>
        <v>-8.8818653650002517</v>
      </c>
      <c r="I20" s="30">
        <f t="shared" si="3"/>
        <v>1.2512135859567362</v>
      </c>
      <c r="J20" s="50">
        <f t="shared" si="3"/>
        <v>1.3788764948170644</v>
      </c>
      <c r="K20" s="29">
        <f t="shared" si="2"/>
        <v>10.203126811695483</v>
      </c>
    </row>
    <row r="21" spans="1:13" ht="15.5" x14ac:dyDescent="0.35">
      <c r="A21" s="6" t="s">
        <v>38</v>
      </c>
      <c r="B21" s="13" t="s">
        <v>39</v>
      </c>
      <c r="C21" s="37">
        <v>775.95138300000008</v>
      </c>
      <c r="D21" s="43">
        <v>773.23067200000003</v>
      </c>
      <c r="E21" s="29">
        <f t="shared" si="0"/>
        <v>-0.3506290548102613</v>
      </c>
      <c r="F21" s="37">
        <v>149.94708300000002</v>
      </c>
      <c r="G21" s="47">
        <v>151.39660500000002</v>
      </c>
      <c r="H21" s="29">
        <f t="shared" si="1"/>
        <v>0.96668902855549488</v>
      </c>
      <c r="I21" s="30">
        <f t="shared" si="3"/>
        <v>5.1748347982201155</v>
      </c>
      <c r="J21" s="50">
        <f t="shared" si="3"/>
        <v>5.1073184368962563</v>
      </c>
      <c r="K21" s="29">
        <f t="shared" si="2"/>
        <v>-1.3047056371167913</v>
      </c>
    </row>
    <row r="22" spans="1:13" ht="15.5" x14ac:dyDescent="0.35">
      <c r="A22" s="6" t="s">
        <v>32</v>
      </c>
      <c r="B22" s="13" t="s">
        <v>33</v>
      </c>
      <c r="C22" s="37">
        <v>1204.1604480000001</v>
      </c>
      <c r="D22" s="43">
        <v>717.70958299999995</v>
      </c>
      <c r="E22" s="29">
        <f t="shared" si="0"/>
        <v>-40.39751229231539</v>
      </c>
      <c r="F22" s="37">
        <v>4604.4751660000002</v>
      </c>
      <c r="G22" s="47">
        <v>3387.2717379999999</v>
      </c>
      <c r="H22" s="29">
        <f t="shared" si="1"/>
        <v>-26.435226255273935</v>
      </c>
      <c r="I22" s="30">
        <f t="shared" si="3"/>
        <v>0.26151958791995794</v>
      </c>
      <c r="J22" s="50">
        <f t="shared" si="3"/>
        <v>0.21188426512948397</v>
      </c>
      <c r="K22" s="29">
        <f t="shared" si="2"/>
        <v>-18.97958129456277</v>
      </c>
    </row>
    <row r="23" spans="1:13" ht="15.5" x14ac:dyDescent="0.35">
      <c r="A23" s="6" t="s">
        <v>42</v>
      </c>
      <c r="B23" s="13" t="s">
        <v>43</v>
      </c>
      <c r="C23" s="39">
        <v>627.82475299999999</v>
      </c>
      <c r="D23" s="43">
        <v>709.02924600000006</v>
      </c>
      <c r="E23" s="29">
        <f t="shared" si="0"/>
        <v>12.934261131306505</v>
      </c>
      <c r="F23" s="39">
        <v>130.92707799999999</v>
      </c>
      <c r="G23" s="47">
        <v>133.79748800000002</v>
      </c>
      <c r="H23" s="29">
        <f t="shared" si="1"/>
        <v>2.1923730704507292</v>
      </c>
      <c r="I23" s="30">
        <f t="shared" si="3"/>
        <v>4.7952246593328844</v>
      </c>
      <c r="J23" s="50">
        <f t="shared" si="3"/>
        <v>5.2992717322166767</v>
      </c>
      <c r="K23" s="29">
        <f t="shared" si="2"/>
        <v>10.511438122148705</v>
      </c>
    </row>
    <row r="24" spans="1:13" ht="15.5" x14ac:dyDescent="0.35">
      <c r="A24" s="6" t="s">
        <v>64</v>
      </c>
      <c r="B24" s="13" t="s">
        <v>65</v>
      </c>
      <c r="C24" s="39">
        <v>664.61556099999996</v>
      </c>
      <c r="D24" s="43">
        <v>698.70253700000001</v>
      </c>
      <c r="E24" s="29">
        <f t="shared" si="0"/>
        <v>5.1288260462502251</v>
      </c>
      <c r="F24" s="37">
        <v>48.108932000000003</v>
      </c>
      <c r="G24" s="47">
        <v>48.239300999999998</v>
      </c>
      <c r="H24" s="29">
        <f t="shared" si="1"/>
        <v>0.27098710069056325</v>
      </c>
      <c r="I24" s="30">
        <f t="shared" si="3"/>
        <v>13.814805969918433</v>
      </c>
      <c r="J24" s="50">
        <f t="shared" si="3"/>
        <v>14.484093312214455</v>
      </c>
      <c r="K24" s="29">
        <f t="shared" si="2"/>
        <v>4.8447104052954941</v>
      </c>
    </row>
    <row r="25" spans="1:13" ht="15.5" x14ac:dyDescent="0.35">
      <c r="A25" s="6" t="s">
        <v>16</v>
      </c>
      <c r="B25" s="13" t="s">
        <v>17</v>
      </c>
      <c r="C25" s="37">
        <v>569.78416200000004</v>
      </c>
      <c r="D25" s="43">
        <v>686.61371299999996</v>
      </c>
      <c r="E25" s="29">
        <f t="shared" si="0"/>
        <v>20.504176632413998</v>
      </c>
      <c r="F25" s="37">
        <v>836.28167500000006</v>
      </c>
      <c r="G25" s="47">
        <v>884.71470900000008</v>
      </c>
      <c r="H25" s="29">
        <f t="shared" si="1"/>
        <v>5.7914737878239437</v>
      </c>
      <c r="I25" s="30">
        <f t="shared" si="3"/>
        <v>0.6813304404882482</v>
      </c>
      <c r="J25" s="50">
        <f t="shared" si="3"/>
        <v>0.77608488478289772</v>
      </c>
      <c r="K25" s="29">
        <f t="shared" si="2"/>
        <v>13.90726711502095</v>
      </c>
    </row>
    <row r="26" spans="1:13" ht="15.5" x14ac:dyDescent="0.35">
      <c r="A26" s="6" t="s">
        <v>22</v>
      </c>
      <c r="B26" s="13" t="s">
        <v>23</v>
      </c>
      <c r="C26" s="39">
        <v>637.87180799999999</v>
      </c>
      <c r="D26" s="43">
        <v>681.52348100000006</v>
      </c>
      <c r="E26" s="29">
        <f t="shared" si="0"/>
        <v>6.8433300316041041</v>
      </c>
      <c r="F26" s="37">
        <v>325.22166399999998</v>
      </c>
      <c r="G26" s="47">
        <v>323.32108799999997</v>
      </c>
      <c r="H26" s="29">
        <f t="shared" si="1"/>
        <v>-0.58439403347988561</v>
      </c>
      <c r="I26" s="30">
        <f t="shared" si="3"/>
        <v>1.9613447645357354</v>
      </c>
      <c r="J26" s="50">
        <f t="shared" si="3"/>
        <v>2.1078844105584604</v>
      </c>
      <c r="K26" s="29">
        <f t="shared" si="2"/>
        <v>7.4713864014321869</v>
      </c>
    </row>
    <row r="27" spans="1:13" ht="15.5" x14ac:dyDescent="0.35">
      <c r="A27" s="6" t="s">
        <v>40</v>
      </c>
      <c r="B27" s="13" t="s">
        <v>41</v>
      </c>
      <c r="C27" s="37">
        <v>560.983161</v>
      </c>
      <c r="D27" s="43">
        <v>653.92816799999991</v>
      </c>
      <c r="E27" s="29">
        <f t="shared" si="0"/>
        <v>16.568234745998005</v>
      </c>
      <c r="F27" s="37">
        <v>678.41692</v>
      </c>
      <c r="G27" s="47">
        <v>982.71737899999994</v>
      </c>
      <c r="H27" s="29">
        <f t="shared" si="1"/>
        <v>44.854491394465803</v>
      </c>
      <c r="I27" s="30">
        <f t="shared" si="3"/>
        <v>0.82690030932601144</v>
      </c>
      <c r="J27" s="50">
        <f t="shared" si="3"/>
        <v>0.66542851685947435</v>
      </c>
      <c r="K27" s="29">
        <f t="shared" si="2"/>
        <v>-19.52735905953999</v>
      </c>
    </row>
    <row r="28" spans="1:13" ht="15.5" x14ac:dyDescent="0.35">
      <c r="A28" s="6" t="s">
        <v>34</v>
      </c>
      <c r="B28" s="13" t="s">
        <v>35</v>
      </c>
      <c r="C28" s="39">
        <v>582.38342699999998</v>
      </c>
      <c r="D28" s="43">
        <v>629.58376800000008</v>
      </c>
      <c r="E28" s="29">
        <f t="shared" si="0"/>
        <v>8.1046847852694981</v>
      </c>
      <c r="F28" s="37">
        <v>131.50214799999998</v>
      </c>
      <c r="G28" s="47">
        <v>137.00932599999999</v>
      </c>
      <c r="H28" s="29">
        <f t="shared" si="1"/>
        <v>4.1878996531676513</v>
      </c>
      <c r="I28" s="30">
        <f t="shared" si="3"/>
        <v>4.4286989669552783</v>
      </c>
      <c r="J28" s="50">
        <f t="shared" si="3"/>
        <v>4.595189147927055</v>
      </c>
      <c r="K28" s="29">
        <f t="shared" si="2"/>
        <v>3.7593474339539128</v>
      </c>
    </row>
    <row r="29" spans="1:13" ht="15.5" x14ac:dyDescent="0.35">
      <c r="A29" s="6" t="s">
        <v>26</v>
      </c>
      <c r="B29" s="13" t="s">
        <v>27</v>
      </c>
      <c r="C29" s="37">
        <v>584.29081900000006</v>
      </c>
      <c r="D29" s="43">
        <v>596.41940099999999</v>
      </c>
      <c r="E29" s="29">
        <f t="shared" si="0"/>
        <v>2.0757782949178836</v>
      </c>
      <c r="F29" s="37">
        <v>316.60059200000001</v>
      </c>
      <c r="G29" s="47">
        <v>312.73015500000002</v>
      </c>
      <c r="H29" s="29">
        <f>((G29-F29)/F29)*100</f>
        <v>-1.2224983458022027</v>
      </c>
      <c r="I29" s="30">
        <f t="shared" si="3"/>
        <v>1.8455139812246468</v>
      </c>
      <c r="J29" s="50">
        <f t="shared" si="3"/>
        <v>1.9071374840715312</v>
      </c>
      <c r="K29" s="29">
        <f>((J29-I29)/I29)*100</f>
        <v>3.3390970468829604</v>
      </c>
    </row>
    <row r="30" spans="1:13" ht="15.5" x14ac:dyDescent="0.35">
      <c r="A30" s="6" t="s">
        <v>28</v>
      </c>
      <c r="B30" s="13" t="s">
        <v>29</v>
      </c>
      <c r="C30" s="37">
        <v>498.30734200000001</v>
      </c>
      <c r="D30" s="43">
        <v>582.62551100000007</v>
      </c>
      <c r="E30" s="29">
        <f t="shared" si="0"/>
        <v>16.92091644919012</v>
      </c>
      <c r="F30" s="37">
        <v>72.016081</v>
      </c>
      <c r="G30" s="47">
        <v>77.462209000000001</v>
      </c>
      <c r="H30" s="29">
        <f t="shared" ref="H30:H35" si="4">((G30-F30)/F30)*100</f>
        <v>7.5623776306294728</v>
      </c>
      <c r="I30" s="30">
        <f t="shared" si="3"/>
        <v>6.919389879046598</v>
      </c>
      <c r="J30" s="50">
        <f t="shared" si="3"/>
        <v>7.5214161656556948</v>
      </c>
      <c r="K30" s="29">
        <f t="shared" ref="K30:K35" si="5">((J30-I30)/I30)*100</f>
        <v>8.7005689393534826</v>
      </c>
    </row>
    <row r="31" spans="1:13" ht="15.5" x14ac:dyDescent="0.35">
      <c r="A31" s="6" t="s">
        <v>48</v>
      </c>
      <c r="B31" s="13" t="s">
        <v>49</v>
      </c>
      <c r="C31" s="37">
        <v>543.470282</v>
      </c>
      <c r="D31" s="43">
        <v>573.52384299999994</v>
      </c>
      <c r="E31" s="29">
        <f t="shared" si="0"/>
        <v>5.5299364096600128</v>
      </c>
      <c r="F31" s="37">
        <v>159.50596400000001</v>
      </c>
      <c r="G31" s="47">
        <v>162.789558</v>
      </c>
      <c r="H31" s="29">
        <f t="shared" si="4"/>
        <v>2.0586026488639595</v>
      </c>
      <c r="I31" s="30">
        <f t="shared" si="3"/>
        <v>3.407209789346811</v>
      </c>
      <c r="J31" s="50">
        <f t="shared" si="3"/>
        <v>3.52309970028913</v>
      </c>
      <c r="K31" s="29">
        <f t="shared" si="5"/>
        <v>3.4013142162442556</v>
      </c>
    </row>
    <row r="32" spans="1:13" ht="15.5" x14ac:dyDescent="0.35">
      <c r="A32" s="6" t="s">
        <v>54</v>
      </c>
      <c r="B32" s="13" t="s">
        <v>55</v>
      </c>
      <c r="C32" s="37">
        <v>527.39148999999998</v>
      </c>
      <c r="D32" s="43">
        <v>562.92555500000003</v>
      </c>
      <c r="E32" s="29">
        <f t="shared" si="0"/>
        <v>6.7377016265469241</v>
      </c>
      <c r="F32" s="37">
        <v>224.13512</v>
      </c>
      <c r="G32" s="47">
        <v>240.93731199999999</v>
      </c>
      <c r="H32" s="29">
        <f t="shared" si="4"/>
        <v>7.4964566017141756</v>
      </c>
      <c r="I32" s="30">
        <f t="shared" si="3"/>
        <v>2.3530069272499552</v>
      </c>
      <c r="J32" s="50">
        <f t="shared" si="3"/>
        <v>2.3363984196852003</v>
      </c>
      <c r="K32" s="29">
        <f t="shared" si="5"/>
        <v>-0.70584184740016109</v>
      </c>
    </row>
    <row r="33" spans="1:11" ht="15.5" x14ac:dyDescent="0.35">
      <c r="A33" s="6" t="s">
        <v>6</v>
      </c>
      <c r="B33" s="13" t="s">
        <v>7</v>
      </c>
      <c r="C33" s="37">
        <v>535.46444599999995</v>
      </c>
      <c r="D33" s="43">
        <v>541.63399199999992</v>
      </c>
      <c r="E33" s="29">
        <f t="shared" si="0"/>
        <v>1.1521859286993574</v>
      </c>
      <c r="F33" s="37">
        <v>105.434826</v>
      </c>
      <c r="G33" s="47">
        <v>100.13641199999999</v>
      </c>
      <c r="H33" s="29">
        <f t="shared" si="4"/>
        <v>-5.0252978081454867</v>
      </c>
      <c r="I33" s="30">
        <f t="shared" si="3"/>
        <v>5.078629768877315</v>
      </c>
      <c r="J33" s="50">
        <f t="shared" si="3"/>
        <v>5.4089614475102223</v>
      </c>
      <c r="K33" s="29">
        <f t="shared" si="5"/>
        <v>6.5043465199458845</v>
      </c>
    </row>
    <row r="34" spans="1:11" ht="15.5" x14ac:dyDescent="0.35">
      <c r="A34" s="6" t="s">
        <v>24</v>
      </c>
      <c r="B34" s="13" t="s">
        <v>25</v>
      </c>
      <c r="C34" s="37">
        <v>453.92544799999996</v>
      </c>
      <c r="D34" s="43">
        <v>524.74556299999995</v>
      </c>
      <c r="E34" s="29">
        <f t="shared" si="0"/>
        <v>15.601706251992287</v>
      </c>
      <c r="F34" s="37">
        <v>926.16525100000001</v>
      </c>
      <c r="G34" s="47">
        <v>900.13834099999997</v>
      </c>
      <c r="H34" s="29">
        <f t="shared" si="4"/>
        <v>-2.8101799297585659</v>
      </c>
      <c r="I34" s="30">
        <f t="shared" si="3"/>
        <v>0.49011280385426592</v>
      </c>
      <c r="J34" s="50">
        <f t="shared" si="3"/>
        <v>0.58296101732211403</v>
      </c>
      <c r="K34" s="29">
        <f t="shared" si="5"/>
        <v>18.944253799877536</v>
      </c>
    </row>
    <row r="35" spans="1:11" ht="15.75" customHeight="1" thickBot="1" x14ac:dyDescent="0.4">
      <c r="A35" s="14" t="s">
        <v>20</v>
      </c>
      <c r="B35" s="15" t="s">
        <v>21</v>
      </c>
      <c r="C35" s="38">
        <v>479.78646000000003</v>
      </c>
      <c r="D35" s="44">
        <v>474.51141600000005</v>
      </c>
      <c r="E35" s="32">
        <f t="shared" si="0"/>
        <v>-1.0994566207641583</v>
      </c>
      <c r="F35" s="40">
        <v>222.01301100000001</v>
      </c>
      <c r="G35" s="48">
        <v>239.66183900000001</v>
      </c>
      <c r="H35" s="32">
        <f t="shared" si="4"/>
        <v>7.9494566199095464</v>
      </c>
      <c r="I35" s="33">
        <f t="shared" si="3"/>
        <v>2.1610736138342812</v>
      </c>
      <c r="J35" s="51">
        <f t="shared" si="3"/>
        <v>1.9799206163981744</v>
      </c>
      <c r="K35" s="32">
        <f t="shared" si="5"/>
        <v>-8.3825463545731047</v>
      </c>
    </row>
  </sheetData>
  <conditionalFormatting sqref="E4:E35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4:H35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4:K35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r:id="rId1"/>
  <headerFooter alignWithMargins="0">
    <oddHeader>&amp;L&amp;"-,Pogrubiona kursywa"&amp;12Ministerstwo Rolnictwa i Rozwoju Wsi&amp;C&amp;"-,Standardowy"&amp;14
EKSPORT z Polski  WAŻNIEJSZYCH towarów rolno-spożywczych w 2024 r. - DANE OSTATECZNE!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cn4 Glowne EXP 2024</vt:lpstr>
      <vt:lpstr>'cn4 Glowne EXP 2024'!Tytuły_wydruku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2025-10-01T09:20:43Z</cp:lastPrinted>
  <dcterms:created xsi:type="dcterms:W3CDTF">2021-05-10T11:10:15Z</dcterms:created>
  <dcterms:modified xsi:type="dcterms:W3CDTF">2025-10-08T09:54:34Z</dcterms:modified>
</cp:coreProperties>
</file>