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38\"/>
    </mc:Choice>
  </mc:AlternateContent>
  <xr:revisionPtr revIDLastSave="0" documentId="13_ncr:1_{C1C707A2-BEDE-4A70-B12D-EFA732C68AD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n4 Glowne IMP 2024" sheetId="45" r:id="rId1"/>
  </sheets>
  <externalReferences>
    <externalReference r:id="rId2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0" hidden="1">'cn4 Glowne IMP 2024'!$A$5:$G$95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kopia">#REF!</definedName>
    <definedName name="kopiaimp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>#REF!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0">'cn4 Glowne IMP 2024'!$1:$3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5" l="1"/>
  <c r="E5" i="45"/>
  <c r="H5" i="45"/>
  <c r="I5" i="45"/>
  <c r="J5" i="45"/>
  <c r="E6" i="45"/>
  <c r="H6" i="45"/>
  <c r="I6" i="45"/>
  <c r="J6" i="45"/>
  <c r="K5" i="45" l="1"/>
  <c r="K6" i="45"/>
  <c r="E7" i="45" l="1"/>
  <c r="E8" i="45"/>
  <c r="E9" i="45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E25" i="45"/>
  <c r="E26" i="45"/>
  <c r="E27" i="45"/>
  <c r="E28" i="45"/>
  <c r="E29" i="45"/>
  <c r="E30" i="45"/>
  <c r="E31" i="45"/>
  <c r="E32" i="45"/>
  <c r="J35" i="45" l="1"/>
  <c r="I35" i="45"/>
  <c r="H35" i="45"/>
  <c r="E35" i="45"/>
  <c r="J34" i="45"/>
  <c r="I34" i="45"/>
  <c r="H34" i="45"/>
  <c r="E34" i="45"/>
  <c r="J33" i="45"/>
  <c r="I33" i="45"/>
  <c r="H33" i="45"/>
  <c r="E33" i="45"/>
  <c r="J32" i="45"/>
  <c r="I32" i="45"/>
  <c r="H32" i="45"/>
  <c r="J31" i="45"/>
  <c r="I31" i="45"/>
  <c r="H31" i="45"/>
  <c r="J30" i="45"/>
  <c r="I30" i="45"/>
  <c r="H30" i="45"/>
  <c r="J29" i="45"/>
  <c r="I29" i="45"/>
  <c r="H29" i="45"/>
  <c r="J28" i="45"/>
  <c r="I28" i="45"/>
  <c r="H28" i="45"/>
  <c r="J27" i="45"/>
  <c r="I27" i="45"/>
  <c r="H27" i="45"/>
  <c r="J26" i="45"/>
  <c r="I26" i="45"/>
  <c r="H26" i="45"/>
  <c r="J25" i="45"/>
  <c r="I25" i="45"/>
  <c r="H25" i="45"/>
  <c r="J24" i="45"/>
  <c r="I24" i="45"/>
  <c r="H24" i="45"/>
  <c r="J23" i="45"/>
  <c r="I23" i="45"/>
  <c r="H23" i="45"/>
  <c r="J22" i="45"/>
  <c r="I22" i="45"/>
  <c r="H22" i="45"/>
  <c r="J21" i="45"/>
  <c r="I21" i="45"/>
  <c r="H21" i="45"/>
  <c r="J20" i="45"/>
  <c r="I20" i="45"/>
  <c r="H20" i="45"/>
  <c r="J19" i="45"/>
  <c r="I19" i="45"/>
  <c r="H19" i="45"/>
  <c r="J18" i="45"/>
  <c r="I18" i="45"/>
  <c r="H18" i="45"/>
  <c r="J17" i="45"/>
  <c r="I17" i="45"/>
  <c r="H17" i="45"/>
  <c r="J16" i="45"/>
  <c r="I16" i="45"/>
  <c r="H16" i="45"/>
  <c r="J15" i="45"/>
  <c r="I15" i="45"/>
  <c r="H15" i="45"/>
  <c r="J14" i="45"/>
  <c r="I14" i="45"/>
  <c r="H14" i="45"/>
  <c r="J13" i="45"/>
  <c r="I13" i="45"/>
  <c r="H13" i="45"/>
  <c r="J12" i="45"/>
  <c r="I12" i="45"/>
  <c r="H12" i="45"/>
  <c r="J11" i="45"/>
  <c r="I11" i="45"/>
  <c r="H11" i="45"/>
  <c r="J10" i="45"/>
  <c r="I10" i="45"/>
  <c r="H10" i="45"/>
  <c r="J9" i="45"/>
  <c r="I9" i="45"/>
  <c r="H9" i="45"/>
  <c r="J8" i="45"/>
  <c r="I8" i="45"/>
  <c r="H8" i="45"/>
  <c r="J7" i="45"/>
  <c r="I7" i="45"/>
  <c r="H7" i="45"/>
  <c r="K23" i="45" l="1"/>
  <c r="K7" i="45"/>
  <c r="K16" i="45"/>
  <c r="K13" i="45"/>
  <c r="K15" i="45"/>
  <c r="K21" i="45"/>
  <c r="K24" i="45"/>
  <c r="K26" i="45"/>
  <c r="K27" i="45"/>
  <c r="K32" i="45"/>
  <c r="K33" i="45"/>
  <c r="K34" i="45"/>
  <c r="K35" i="45"/>
  <c r="K8" i="45"/>
  <c r="K10" i="45"/>
  <c r="K11" i="45"/>
  <c r="K18" i="45"/>
  <c r="K19" i="45"/>
  <c r="K29" i="45"/>
  <c r="K31" i="45"/>
  <c r="K12" i="45"/>
  <c r="K14" i="45"/>
  <c r="K17" i="45"/>
  <c r="K28" i="45"/>
  <c r="K30" i="45"/>
  <c r="K9" i="45"/>
  <c r="K20" i="45"/>
  <c r="K22" i="45"/>
  <c r="K25" i="45"/>
</calcChain>
</file>

<file path=xl/sharedStrings.xml><?xml version="1.0" encoding="utf-8"?>
<sst xmlns="http://schemas.openxmlformats.org/spreadsheetml/2006/main" count="80" uniqueCount="73">
  <si>
    <t>--</t>
  </si>
  <si>
    <t>IMPORT/PRZYWÓZ</t>
  </si>
  <si>
    <t>CN</t>
  </si>
  <si>
    <t>Nazwa towaru</t>
  </si>
  <si>
    <t>0103</t>
  </si>
  <si>
    <t>Trzoda chlewna żywa</t>
  </si>
  <si>
    <t>0203</t>
  </si>
  <si>
    <t>Mięso wieprzowe świeże, chłodzone lub mrożone</t>
  </si>
  <si>
    <t>0302</t>
  </si>
  <si>
    <t>Ryby świeże lub chłodzone, z wyjątkiem filetów</t>
  </si>
  <si>
    <t>0303</t>
  </si>
  <si>
    <t>Ryby mrożone, z wyłączeniem filetów rybnych</t>
  </si>
  <si>
    <t>0304</t>
  </si>
  <si>
    <t>Filety rybne i inne mięso rybie (rozdrobnione)</t>
  </si>
  <si>
    <t>0406</t>
  </si>
  <si>
    <t>Sery i twarogi</t>
  </si>
  <si>
    <t>0702</t>
  </si>
  <si>
    <t>Pomidory świeże lub chłodzone</t>
  </si>
  <si>
    <t>0709</t>
  </si>
  <si>
    <t>Inne warzywa świeże lub chłodzone</t>
  </si>
  <si>
    <t>0803</t>
  </si>
  <si>
    <t>Banany</t>
  </si>
  <si>
    <t>0805</t>
  </si>
  <si>
    <t>Owoce cytrusowe, świeże lub suszone</t>
  </si>
  <si>
    <t>0810</t>
  </si>
  <si>
    <t>Pozostałe owoce, świeże</t>
  </si>
  <si>
    <t>0901</t>
  </si>
  <si>
    <t>Kawa, nawet palona lub bezkofeinowa; łupinki i łuski</t>
  </si>
  <si>
    <t>1511</t>
  </si>
  <si>
    <t>Olej palmowy i jego frakcje, rafinowany lub nie</t>
  </si>
  <si>
    <t>1512</t>
  </si>
  <si>
    <t xml:space="preserve">Olej słonecznikowy, szafranowy i bawełniany </t>
  </si>
  <si>
    <t>1704</t>
  </si>
  <si>
    <t>Wyroby cukiernicze (łącznie z białą czekoladą)</t>
  </si>
  <si>
    <t>1803</t>
  </si>
  <si>
    <t>Pasta kakaowa, nawet odtłuszczona</t>
  </si>
  <si>
    <t>1804</t>
  </si>
  <si>
    <t>Kakaowe masło, tłuszcz i olej</t>
  </si>
  <si>
    <t>1806</t>
  </si>
  <si>
    <t>Czekolada i inne przetwory spożywcze zawierające kakao</t>
  </si>
  <si>
    <t>1901</t>
  </si>
  <si>
    <t>Ekstrakt słodowy; przetwory spożywcze z mąki,</t>
  </si>
  <si>
    <t>1905</t>
  </si>
  <si>
    <t>Chleb, pieczywo cukiernicze, ciasta i ciastka,</t>
  </si>
  <si>
    <t>2008</t>
  </si>
  <si>
    <t>Owoce, orzechy i inne jadalne części roślin</t>
  </si>
  <si>
    <t>2009</t>
  </si>
  <si>
    <t xml:space="preserve">Soki owocowe (łącznie z moszczem winogronowym) </t>
  </si>
  <si>
    <t>2101</t>
  </si>
  <si>
    <t xml:space="preserve">Ekstrakty, esencje i koncentraty kawy, herbaty </t>
  </si>
  <si>
    <t>2106</t>
  </si>
  <si>
    <t>Przetwory spożywcze gdzie indziej nie wymienione</t>
  </si>
  <si>
    <t>2202</t>
  </si>
  <si>
    <t>Wody, w tym wody mineralne i wody gazowane,</t>
  </si>
  <si>
    <t>2204</t>
  </si>
  <si>
    <t>Wino ze świeżych winogron łącznie z winami</t>
  </si>
  <si>
    <t>2208</t>
  </si>
  <si>
    <t>Alkohol etylowy nieskażony o objętościowej mocy alkoh.&lt;80% obj.</t>
  </si>
  <si>
    <t>2304</t>
  </si>
  <si>
    <t>Makuchy i inne pozostałości stałe,  z ekstrakcji oleju sojowego</t>
  </si>
  <si>
    <t>2309</t>
  </si>
  <si>
    <t>Produkty używane do karmienia zwierząt</t>
  </si>
  <si>
    <t>2401</t>
  </si>
  <si>
    <t>Tytoń nie przetworzony; odpady tytoniowe</t>
  </si>
  <si>
    <t>Zmiana [%]</t>
  </si>
  <si>
    <t>RAZEM  (poz. HS - 0101 do 2403)</t>
  </si>
  <si>
    <t>Wartość [mln EUR]</t>
  </si>
  <si>
    <t>Wolumen [tys. ton]</t>
  </si>
  <si>
    <t>2404</t>
  </si>
  <si>
    <t>Produkty zaw. tytoń, nikotynę, przezn. do wdychania bez spalania;</t>
  </si>
  <si>
    <t>Wartość jednost. [EUR/kg]</t>
  </si>
  <si>
    <t>2023r.</t>
  </si>
  <si>
    <t>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</si>
</sst>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#,##0"/>
    <numFmt numFmtId="166" formatCode="#,###,##0.0"/>
    <numFmt numFmtId="168" formatCode="#,###,##0.00"/>
  </numFmts>
  <fonts count="18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sz val="10"/>
      <color indexed="8"/>
      <name val="MS Sans Serif"/>
    </font>
    <font>
      <b/>
      <sz val="14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b/>
      <i/>
      <sz val="12"/>
      <color indexed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" fillId="0" borderId="0"/>
  </cellStyleXfs>
  <cellXfs count="53">
    <xf numFmtId="0" fontId="0" fillId="0" borderId="0" xfId="0"/>
    <xf numFmtId="0" fontId="4" fillId="0" borderId="0" xfId="0" applyFont="1"/>
    <xf numFmtId="0" fontId="7" fillId="0" borderId="8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6" fillId="0" borderId="9" xfId="0" applyFont="1" applyBorder="1" applyAlignment="1">
      <alignment horizontal="centerContinuous" vertical="center"/>
    </xf>
    <xf numFmtId="0" fontId="6" fillId="0" borderId="10" xfId="0" applyFont="1" applyBorder="1" applyAlignment="1">
      <alignment horizontal="centerContinuous" vertical="center"/>
    </xf>
    <xf numFmtId="0" fontId="9" fillId="0" borderId="0" xfId="0" applyFont="1"/>
    <xf numFmtId="49" fontId="6" fillId="0" borderId="6" xfId="0" applyNumberFormat="1" applyFont="1" applyBorder="1"/>
    <xf numFmtId="0" fontId="6" fillId="0" borderId="7" xfId="0" applyFont="1" applyBorder="1"/>
    <xf numFmtId="49" fontId="7" fillId="0" borderId="11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Continuous"/>
    </xf>
    <xf numFmtId="0" fontId="6" fillId="0" borderId="12" xfId="0" applyFont="1" applyBorder="1" applyAlignment="1">
      <alignment horizontal="centerContinuous"/>
    </xf>
    <xf numFmtId="165" fontId="6" fillId="0" borderId="16" xfId="0" applyNumberFormat="1" applyFont="1" applyBorder="1"/>
    <xf numFmtId="0" fontId="14" fillId="0" borderId="1" xfId="0" applyFont="1" applyBorder="1" applyAlignment="1">
      <alignment horizontal="centerContinuous" vertical="center"/>
    </xf>
    <xf numFmtId="49" fontId="9" fillId="0" borderId="19" xfId="0" applyNumberFormat="1" applyFont="1" applyBorder="1"/>
    <xf numFmtId="49" fontId="9" fillId="0" borderId="20" xfId="0" applyNumberFormat="1" applyFont="1" applyBorder="1"/>
    <xf numFmtId="49" fontId="8" fillId="0" borderId="0" xfId="0" applyNumberFormat="1" applyFont="1"/>
    <xf numFmtId="0" fontId="11" fillId="0" borderId="8" xfId="0" applyFont="1" applyBorder="1" applyAlignment="1">
      <alignment horizontal="centerContinuous" vertical="center"/>
    </xf>
    <xf numFmtId="0" fontId="6" fillId="0" borderId="25" xfId="0" applyFont="1" applyBorder="1" applyAlignment="1">
      <alignment horizontal="centerContinuous" vertical="center"/>
    </xf>
    <xf numFmtId="0" fontId="5" fillId="0" borderId="12" xfId="0" applyFont="1" applyBorder="1" applyAlignment="1">
      <alignment horizontal="center"/>
    </xf>
    <xf numFmtId="3" fontId="15" fillId="0" borderId="2" xfId="0" applyNumberFormat="1" applyFont="1" applyBorder="1" applyAlignment="1">
      <alignment horizontal="centerContinuous" vertical="center" wrapText="1"/>
    </xf>
    <xf numFmtId="0" fontId="14" fillId="0" borderId="13" xfId="0" applyFont="1" applyBorder="1" applyAlignment="1">
      <alignment horizontal="centerContinuous" vertical="center"/>
    </xf>
    <xf numFmtId="3" fontId="16" fillId="0" borderId="2" xfId="0" applyNumberFormat="1" applyFont="1" applyBorder="1" applyAlignment="1">
      <alignment horizontal="centerContinuous" vertical="center" wrapText="1"/>
    </xf>
    <xf numFmtId="49" fontId="9" fillId="0" borderId="14" xfId="0" applyNumberFormat="1" applyFont="1" applyBorder="1"/>
    <xf numFmtId="0" fontId="9" fillId="0" borderId="15" xfId="0" applyFont="1" applyBorder="1"/>
    <xf numFmtId="0" fontId="10" fillId="0" borderId="3" xfId="0" applyFont="1" applyBorder="1" applyAlignment="1">
      <alignment horizontal="center" vertical="center" wrapText="1"/>
    </xf>
    <xf numFmtId="3" fontId="17" fillId="0" borderId="4" xfId="0" applyNumberFormat="1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164" fontId="17" fillId="0" borderId="18" xfId="0" applyNumberFormat="1" applyFont="1" applyBorder="1"/>
    <xf numFmtId="168" fontId="9" fillId="0" borderId="16" xfId="0" applyNumberFormat="1" applyFont="1" applyBorder="1"/>
    <xf numFmtId="166" fontId="4" fillId="0" borderId="0" xfId="0" applyNumberFormat="1" applyFont="1"/>
    <xf numFmtId="164" fontId="17" fillId="0" borderId="23" xfId="0" applyNumberFormat="1" applyFont="1" applyBorder="1"/>
    <xf numFmtId="168" fontId="9" fillId="0" borderId="22" xfId="0" applyNumberFormat="1" applyFont="1" applyBorder="1"/>
    <xf numFmtId="164" fontId="17" fillId="0" borderId="26" xfId="0" quotePrefix="1" applyNumberFormat="1" applyFont="1" applyBorder="1"/>
    <xf numFmtId="164" fontId="17" fillId="0" borderId="27" xfId="0" applyNumberFormat="1" applyFont="1" applyBorder="1"/>
    <xf numFmtId="0" fontId="9" fillId="0" borderId="17" xfId="0" applyFont="1" applyBorder="1"/>
    <xf numFmtId="0" fontId="9" fillId="0" borderId="21" xfId="0" applyFont="1" applyBorder="1"/>
    <xf numFmtId="166" fontId="5" fillId="0" borderId="16" xfId="0" applyNumberFormat="1" applyFont="1" applyBorder="1"/>
    <xf numFmtId="166" fontId="9" fillId="0" borderId="16" xfId="0" applyNumberFormat="1" applyFont="1" applyBorder="1"/>
    <xf numFmtId="166" fontId="9" fillId="0" borderId="22" xfId="0" applyNumberFormat="1" applyFont="1" applyBorder="1"/>
    <xf numFmtId="166" fontId="9" fillId="0" borderId="16" xfId="0" quotePrefix="1" applyNumberFormat="1" applyFont="1" applyBorder="1"/>
    <xf numFmtId="166" fontId="9" fillId="0" borderId="20" xfId="0" applyNumberFormat="1" applyFont="1" applyBorder="1"/>
    <xf numFmtId="0" fontId="10" fillId="2" borderId="3" xfId="0" applyFont="1" applyFill="1" applyBorder="1" applyAlignment="1">
      <alignment horizontal="center" vertical="center" wrapText="1"/>
    </xf>
    <xf numFmtId="166" fontId="5" fillId="2" borderId="16" xfId="0" applyNumberFormat="1" applyFont="1" applyFill="1" applyBorder="1"/>
    <xf numFmtId="166" fontId="9" fillId="2" borderId="16" xfId="0" applyNumberFormat="1" applyFont="1" applyFill="1" applyBorder="1"/>
    <xf numFmtId="166" fontId="9" fillId="2" borderId="22" xfId="0" applyNumberFormat="1" applyFont="1" applyFill="1" applyBorder="1"/>
    <xf numFmtId="0" fontId="10" fillId="2" borderId="24" xfId="0" applyFont="1" applyFill="1" applyBorder="1" applyAlignment="1">
      <alignment horizontal="center" vertical="center" wrapText="1"/>
    </xf>
    <xf numFmtId="164" fontId="5" fillId="2" borderId="28" xfId="0" quotePrefix="1" applyNumberFormat="1" applyFont="1" applyFill="1" applyBorder="1"/>
    <xf numFmtId="166" fontId="9" fillId="2" borderId="17" xfId="0" applyNumberFormat="1" applyFont="1" applyFill="1" applyBorder="1"/>
    <xf numFmtId="166" fontId="9" fillId="2" borderId="21" xfId="0" applyNumberFormat="1" applyFont="1" applyFill="1" applyBorder="1"/>
    <xf numFmtId="165" fontId="6" fillId="2" borderId="16" xfId="0" applyNumberFormat="1" applyFont="1" applyFill="1" applyBorder="1"/>
    <xf numFmtId="168" fontId="9" fillId="2" borderId="16" xfId="0" applyNumberFormat="1" applyFont="1" applyFill="1" applyBorder="1"/>
    <xf numFmtId="168" fontId="9" fillId="2" borderId="22" xfId="0" applyNumberFormat="1" applyFont="1" applyFill="1" applyBorder="1"/>
  </cellXfs>
  <cellStyles count="6">
    <cellStyle name="Hiperłącze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  <cellStyle name="Normalny 4" xfId="4" xr:uid="{00000000-0005-0000-0000-000004000000}"/>
    <cellStyle name="Normalny 5" xfId="5" xr:uid="{00000000-0005-0000-0000-000005000000}"/>
  </cellStyles>
  <dxfs count="12"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9" tint="-0.24994659260841701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22AF4"/>
      <color rgb="FF0099FF"/>
      <color rgb="FF0000FF"/>
      <color rgb="FF7FB78C"/>
      <color rgb="FFFFD243"/>
      <color rgb="FFF5BC95"/>
      <color rgb="FFF4B184"/>
      <color rgb="FF9AC87A"/>
      <color rgb="FFC2D1EC"/>
      <color rgb="FFC7C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7"/>
  <dimension ref="A1:N36"/>
  <sheetViews>
    <sheetView showGridLines="0" showZeros="0" tabSelected="1" zoomScale="90" zoomScaleNormal="90" workbookViewId="0">
      <selection activeCell="B15" sqref="B15"/>
    </sheetView>
  </sheetViews>
  <sheetFormatPr defaultColWidth="8.7265625" defaultRowHeight="13" x14ac:dyDescent="0.3"/>
  <cols>
    <col min="1" max="1" width="6.453125" style="1" customWidth="1"/>
    <col min="2" max="2" width="61.1796875" style="1" customWidth="1"/>
    <col min="3" max="3" width="9.453125" style="1" customWidth="1"/>
    <col min="4" max="4" width="10.453125" style="1" customWidth="1"/>
    <col min="5" max="5" width="9.54296875" style="1" customWidth="1"/>
    <col min="6" max="6" width="9.7265625" style="1" bestFit="1" customWidth="1"/>
    <col min="7" max="7" width="9.81640625" style="1" bestFit="1" customWidth="1"/>
    <col min="8" max="8" width="10.1796875" style="1" customWidth="1"/>
    <col min="9" max="9" width="10.453125" style="1" customWidth="1"/>
    <col min="10" max="10" width="9.81640625" style="1" bestFit="1" customWidth="1"/>
    <col min="11" max="11" width="12.54296875" style="1" bestFit="1" customWidth="1"/>
    <col min="12" max="16384" width="8.7265625" style="1"/>
  </cols>
  <sheetData>
    <row r="1" spans="1:14" ht="23.5" x14ac:dyDescent="0.3">
      <c r="A1" s="7"/>
      <c r="B1" s="8"/>
      <c r="C1" s="17" t="s">
        <v>1</v>
      </c>
      <c r="D1" s="3"/>
      <c r="E1" s="3"/>
      <c r="F1" s="3"/>
      <c r="G1" s="4"/>
      <c r="H1" s="18"/>
      <c r="I1" s="2"/>
      <c r="J1" s="3"/>
      <c r="K1" s="5"/>
    </row>
    <row r="2" spans="1:14" ht="18.5" x14ac:dyDescent="0.35">
      <c r="A2" s="9" t="s">
        <v>2</v>
      </c>
      <c r="B2" s="19" t="s">
        <v>3</v>
      </c>
      <c r="C2" s="13" t="s">
        <v>66</v>
      </c>
      <c r="D2" s="13"/>
      <c r="E2" s="20"/>
      <c r="F2" s="13" t="s">
        <v>67</v>
      </c>
      <c r="G2" s="21"/>
      <c r="H2" s="20"/>
      <c r="I2" s="13" t="s">
        <v>70</v>
      </c>
      <c r="J2" s="13"/>
      <c r="K2" s="22"/>
    </row>
    <row r="3" spans="1:14" s="6" customFormat="1" ht="31.5" customHeight="1" thickBot="1" x14ac:dyDescent="0.4">
      <c r="A3" s="23"/>
      <c r="B3" s="24"/>
      <c r="C3" s="25" t="s">
        <v>71</v>
      </c>
      <c r="D3" s="42" t="s">
        <v>72</v>
      </c>
      <c r="E3" s="26" t="s">
        <v>64</v>
      </c>
      <c r="F3" s="25" t="s">
        <v>71</v>
      </c>
      <c r="G3" s="46" t="s">
        <v>72</v>
      </c>
      <c r="H3" s="27" t="s">
        <v>64</v>
      </c>
      <c r="I3" s="25">
        <v>2023</v>
      </c>
      <c r="J3" s="42">
        <v>2024</v>
      </c>
      <c r="K3" s="26" t="s">
        <v>64</v>
      </c>
    </row>
    <row r="4" spans="1:14" ht="15.5" x14ac:dyDescent="0.35">
      <c r="A4" s="10" t="s">
        <v>65</v>
      </c>
      <c r="B4" s="11"/>
      <c r="C4" s="37">
        <v>33398.176296000012</v>
      </c>
      <c r="D4" s="43">
        <v>35814.816172999992</v>
      </c>
      <c r="E4" s="28">
        <f t="shared" ref="E4:E35" si="0">((D4-C4)/C4)*100</f>
        <v>7.2358438244707761</v>
      </c>
      <c r="F4" s="33">
        <v>0</v>
      </c>
      <c r="G4" s="47">
        <v>0</v>
      </c>
      <c r="H4" s="34" t="s">
        <v>0</v>
      </c>
      <c r="I4" s="12" t="s">
        <v>0</v>
      </c>
      <c r="J4" s="50" t="s">
        <v>0</v>
      </c>
      <c r="K4" s="28" t="s">
        <v>0</v>
      </c>
    </row>
    <row r="5" spans="1:14" ht="15.5" x14ac:dyDescent="0.35">
      <c r="A5" s="14" t="s">
        <v>60</v>
      </c>
      <c r="B5" s="35" t="s">
        <v>61</v>
      </c>
      <c r="C5" s="38">
        <v>1755.138391</v>
      </c>
      <c r="D5" s="44">
        <v>1873.0910200000001</v>
      </c>
      <c r="E5" s="28">
        <f t="shared" si="0"/>
        <v>6.7204175810202607</v>
      </c>
      <c r="F5" s="38">
        <v>897.00458300000003</v>
      </c>
      <c r="G5" s="48">
        <v>926.02373999999998</v>
      </c>
      <c r="H5" s="34">
        <f t="shared" ref="H5:H19" si="1">((G5-F5)/F5)*100</f>
        <v>3.2351180306065332</v>
      </c>
      <c r="I5" s="29">
        <f t="shared" ref="I5:J35" si="2">(C5/F5)</f>
        <v>1.9566660240798346</v>
      </c>
      <c r="J5" s="51">
        <f t="shared" si="2"/>
        <v>2.0227246225890494</v>
      </c>
      <c r="K5" s="28">
        <f t="shared" ref="K5:K34" si="3">((J5-I5)/I5)*100</f>
        <v>3.3760793971102108</v>
      </c>
    </row>
    <row r="6" spans="1:14" ht="15.5" x14ac:dyDescent="0.35">
      <c r="A6" s="14" t="s">
        <v>6</v>
      </c>
      <c r="B6" s="35" t="s">
        <v>7</v>
      </c>
      <c r="C6" s="38">
        <v>1849.432738</v>
      </c>
      <c r="D6" s="44">
        <v>1809.2024630000001</v>
      </c>
      <c r="E6" s="28">
        <f t="shared" si="0"/>
        <v>-2.1752764603651076</v>
      </c>
      <c r="F6" s="38">
        <v>654.72062199999993</v>
      </c>
      <c r="G6" s="48">
        <v>666.85818299999994</v>
      </c>
      <c r="H6" s="28">
        <f t="shared" si="1"/>
        <v>1.8538534746198976</v>
      </c>
      <c r="I6" s="29">
        <f t="shared" si="2"/>
        <v>2.8247662832896077</v>
      </c>
      <c r="J6" s="51">
        <f t="shared" si="2"/>
        <v>2.7130243117973412</v>
      </c>
      <c r="K6" s="28">
        <f t="shared" si="3"/>
        <v>-3.9557952866152295</v>
      </c>
    </row>
    <row r="7" spans="1:14" ht="15.5" x14ac:dyDescent="0.35">
      <c r="A7" s="14" t="s">
        <v>8</v>
      </c>
      <c r="B7" s="35" t="s">
        <v>9</v>
      </c>
      <c r="C7" s="38">
        <v>1665.6287539999998</v>
      </c>
      <c r="D7" s="44">
        <v>1555.275527</v>
      </c>
      <c r="E7" s="28">
        <f t="shared" si="0"/>
        <v>-6.625319521831444</v>
      </c>
      <c r="F7" s="38">
        <v>233.30524199999999</v>
      </c>
      <c r="G7" s="48">
        <v>226.28964000000002</v>
      </c>
      <c r="H7" s="28">
        <f t="shared" si="1"/>
        <v>-3.0070485943046119</v>
      </c>
      <c r="I7" s="29">
        <f t="shared" si="2"/>
        <v>7.1392684524422299</v>
      </c>
      <c r="J7" s="51">
        <f t="shared" si="2"/>
        <v>6.8729418059085683</v>
      </c>
      <c r="K7" s="28">
        <f t="shared" si="3"/>
        <v>-3.7304472903320431</v>
      </c>
    </row>
    <row r="8" spans="1:14" ht="15.5" x14ac:dyDescent="0.35">
      <c r="A8" s="14" t="s">
        <v>58</v>
      </c>
      <c r="B8" s="35" t="s">
        <v>59</v>
      </c>
      <c r="C8" s="38">
        <v>1451.415757</v>
      </c>
      <c r="D8" s="44">
        <v>1450.7759450000001</v>
      </c>
      <c r="E8" s="28">
        <f t="shared" si="0"/>
        <v>-4.4081924625260394E-2</v>
      </c>
      <c r="F8" s="38">
        <v>2910.6970230000002</v>
      </c>
      <c r="G8" s="48">
        <v>3494.2360980000003</v>
      </c>
      <c r="H8" s="28">
        <f t="shared" si="1"/>
        <v>20.048087121020846</v>
      </c>
      <c r="I8" s="29">
        <f t="shared" si="2"/>
        <v>0.4986488616063699</v>
      </c>
      <c r="J8" s="51">
        <f t="shared" si="2"/>
        <v>0.41519116176218951</v>
      </c>
      <c r="K8" s="28">
        <f t="shared" si="3"/>
        <v>-16.736767346730925</v>
      </c>
    </row>
    <row r="9" spans="1:14" ht="15.5" x14ac:dyDescent="0.35">
      <c r="A9" s="14" t="s">
        <v>38</v>
      </c>
      <c r="B9" s="35" t="s">
        <v>39</v>
      </c>
      <c r="C9" s="38">
        <v>1129.7890770000001</v>
      </c>
      <c r="D9" s="44">
        <v>1370.7015879999999</v>
      </c>
      <c r="E9" s="28">
        <f t="shared" si="0"/>
        <v>21.323671462615827</v>
      </c>
      <c r="F9" s="38">
        <v>233.28487100000001</v>
      </c>
      <c r="G9" s="48">
        <v>230.68661499999999</v>
      </c>
      <c r="H9" s="28">
        <f t="shared" si="1"/>
        <v>-1.1137696108891779</v>
      </c>
      <c r="I9" s="29">
        <f t="shared" si="2"/>
        <v>4.8429590489817924</v>
      </c>
      <c r="J9" s="51">
        <f t="shared" si="2"/>
        <v>5.9418340678326738</v>
      </c>
      <c r="K9" s="28">
        <f t="shared" si="3"/>
        <v>22.690157148487849</v>
      </c>
    </row>
    <row r="10" spans="1:14" ht="15.5" x14ac:dyDescent="0.35">
      <c r="A10" s="14" t="s">
        <v>26</v>
      </c>
      <c r="B10" s="35" t="s">
        <v>27</v>
      </c>
      <c r="C10" s="38">
        <v>928.41560300000003</v>
      </c>
      <c r="D10" s="44">
        <v>1149.8257350000001</v>
      </c>
      <c r="E10" s="28">
        <f t="shared" si="0"/>
        <v>23.848170074323932</v>
      </c>
      <c r="F10" s="38">
        <v>197.40731099999999</v>
      </c>
      <c r="G10" s="48">
        <v>211.58775899999998</v>
      </c>
      <c r="H10" s="28">
        <f t="shared" si="1"/>
        <v>7.1833448964815627</v>
      </c>
      <c r="I10" s="29">
        <f t="shared" si="2"/>
        <v>4.7030456891234396</v>
      </c>
      <c r="J10" s="51">
        <f t="shared" si="2"/>
        <v>5.4342734212710306</v>
      </c>
      <c r="K10" s="28">
        <f t="shared" si="3"/>
        <v>15.547961480337612</v>
      </c>
    </row>
    <row r="11" spans="1:14" ht="15.5" x14ac:dyDescent="0.35">
      <c r="A11" s="14" t="s">
        <v>12</v>
      </c>
      <c r="B11" s="35" t="s">
        <v>13</v>
      </c>
      <c r="C11" s="38">
        <v>906.10701599999993</v>
      </c>
      <c r="D11" s="44">
        <v>1005.179926</v>
      </c>
      <c r="E11" s="28">
        <f t="shared" si="0"/>
        <v>10.93390827469325</v>
      </c>
      <c r="F11" s="38">
        <v>224.76262100000002</v>
      </c>
      <c r="G11" s="48">
        <v>235.428628</v>
      </c>
      <c r="H11" s="28">
        <f t="shared" si="1"/>
        <v>4.7454540939883323</v>
      </c>
      <c r="I11" s="29">
        <f t="shared" si="2"/>
        <v>4.0313954872416256</v>
      </c>
      <c r="J11" s="51">
        <f t="shared" si="2"/>
        <v>4.2695739024567567</v>
      </c>
      <c r="K11" s="28">
        <f t="shared" si="3"/>
        <v>5.9080885506993104</v>
      </c>
    </row>
    <row r="12" spans="1:14" ht="15.5" x14ac:dyDescent="0.35">
      <c r="A12" s="14" t="s">
        <v>50</v>
      </c>
      <c r="B12" s="35" t="s">
        <v>51</v>
      </c>
      <c r="C12" s="38">
        <v>916.25439399999993</v>
      </c>
      <c r="D12" s="44">
        <v>971.56723299999999</v>
      </c>
      <c r="E12" s="28">
        <f t="shared" si="0"/>
        <v>6.0368429731099393</v>
      </c>
      <c r="F12" s="38">
        <v>156.473569</v>
      </c>
      <c r="G12" s="48">
        <v>161.35495900000001</v>
      </c>
      <c r="H12" s="28">
        <f t="shared" si="1"/>
        <v>3.1196259094722958</v>
      </c>
      <c r="I12" s="29">
        <f t="shared" si="2"/>
        <v>5.8556496145364969</v>
      </c>
      <c r="J12" s="51">
        <f t="shared" si="2"/>
        <v>6.0213038323786501</v>
      </c>
      <c r="K12" s="28">
        <f t="shared" si="3"/>
        <v>2.8289639706399252</v>
      </c>
      <c r="L12" s="30"/>
    </row>
    <row r="13" spans="1:14" ht="15.5" x14ac:dyDescent="0.35">
      <c r="A13" s="14" t="s">
        <v>42</v>
      </c>
      <c r="B13" s="35" t="s">
        <v>43</v>
      </c>
      <c r="C13" s="38">
        <v>838.37344799999994</v>
      </c>
      <c r="D13" s="44">
        <v>935.82905500000004</v>
      </c>
      <c r="E13" s="28">
        <f t="shared" si="0"/>
        <v>11.624367068457076</v>
      </c>
      <c r="F13" s="38">
        <v>258.79925900000001</v>
      </c>
      <c r="G13" s="48">
        <v>272.90917400000001</v>
      </c>
      <c r="H13" s="28">
        <f t="shared" si="1"/>
        <v>5.4520693198739023</v>
      </c>
      <c r="I13" s="29">
        <f t="shared" si="2"/>
        <v>3.2394739120949336</v>
      </c>
      <c r="J13" s="51">
        <f t="shared" si="2"/>
        <v>3.4290860995387424</v>
      </c>
      <c r="K13" s="28">
        <f t="shared" si="3"/>
        <v>5.8531784045511452</v>
      </c>
    </row>
    <row r="14" spans="1:14" ht="15.5" x14ac:dyDescent="0.35">
      <c r="A14" s="14" t="s">
        <v>4</v>
      </c>
      <c r="B14" s="35" t="s">
        <v>5</v>
      </c>
      <c r="C14" s="38">
        <v>785.10672199999999</v>
      </c>
      <c r="D14" s="44">
        <v>831.82495999999992</v>
      </c>
      <c r="E14" s="28">
        <f t="shared" si="0"/>
        <v>5.9505589101299181</v>
      </c>
      <c r="F14" s="38">
        <v>252.215169</v>
      </c>
      <c r="G14" s="48">
        <v>274.73494900000003</v>
      </c>
      <c r="H14" s="28">
        <f t="shared" si="1"/>
        <v>8.9287968242703215</v>
      </c>
      <c r="I14" s="29">
        <f t="shared" si="2"/>
        <v>3.1128449772186384</v>
      </c>
      <c r="J14" s="51">
        <f t="shared" si="2"/>
        <v>3.0277362346062491</v>
      </c>
      <c r="K14" s="28">
        <f t="shared" si="3"/>
        <v>-2.7341143948785693</v>
      </c>
    </row>
    <row r="15" spans="1:14" ht="15.5" x14ac:dyDescent="0.35">
      <c r="A15" s="14" t="s">
        <v>36</v>
      </c>
      <c r="B15" s="35" t="s">
        <v>37</v>
      </c>
      <c r="C15" s="38">
        <v>322.42426899999998</v>
      </c>
      <c r="D15" s="44">
        <v>771.71921099999997</v>
      </c>
      <c r="E15" s="28">
        <f t="shared" si="0"/>
        <v>139.34898368335917</v>
      </c>
      <c r="F15" s="38">
        <v>59.894512000000006</v>
      </c>
      <c r="G15" s="48">
        <v>59.724663999999997</v>
      </c>
      <c r="H15" s="28">
        <f t="shared" si="1"/>
        <v>-0.28357856893467781</v>
      </c>
      <c r="I15" s="29">
        <f t="shared" si="2"/>
        <v>5.3832022039014182</v>
      </c>
      <c r="J15" s="51">
        <f t="shared" si="2"/>
        <v>12.921281750534419</v>
      </c>
      <c r="K15" s="28">
        <f t="shared" si="3"/>
        <v>140.0296563478492</v>
      </c>
      <c r="L15"/>
      <c r="M15"/>
      <c r="N15"/>
    </row>
    <row r="16" spans="1:14" ht="15.5" x14ac:dyDescent="0.35">
      <c r="A16" s="14" t="s">
        <v>62</v>
      </c>
      <c r="B16" s="35" t="s">
        <v>63</v>
      </c>
      <c r="C16" s="38">
        <v>737.18462799999998</v>
      </c>
      <c r="D16" s="44">
        <v>764.28786700000001</v>
      </c>
      <c r="E16" s="28">
        <f t="shared" si="0"/>
        <v>3.6765876512552609</v>
      </c>
      <c r="F16" s="38">
        <v>147.26817700000001</v>
      </c>
      <c r="G16" s="48">
        <v>133.43158400000002</v>
      </c>
      <c r="H16" s="28">
        <f t="shared" si="1"/>
        <v>-9.395507761327142</v>
      </c>
      <c r="I16" s="29">
        <f t="shared" si="2"/>
        <v>5.0057292961533699</v>
      </c>
      <c r="J16" s="51">
        <f t="shared" si="2"/>
        <v>5.7279381993996257</v>
      </c>
      <c r="K16" s="28">
        <f t="shared" si="3"/>
        <v>14.427646013563578</v>
      </c>
      <c r="L16"/>
      <c r="M16"/>
      <c r="N16"/>
    </row>
    <row r="17" spans="1:14" ht="15.5" x14ac:dyDescent="0.35">
      <c r="A17" s="14" t="s">
        <v>14</v>
      </c>
      <c r="B17" s="35" t="s">
        <v>15</v>
      </c>
      <c r="C17" s="38">
        <v>606.37081899999998</v>
      </c>
      <c r="D17" s="44">
        <v>699.629369</v>
      </c>
      <c r="E17" s="28">
        <f t="shared" si="0"/>
        <v>15.379788584450338</v>
      </c>
      <c r="F17" s="38">
        <v>118.31970200000001</v>
      </c>
      <c r="G17" s="48">
        <v>135.61827</v>
      </c>
      <c r="H17" s="28">
        <f t="shared" si="1"/>
        <v>14.620192332803533</v>
      </c>
      <c r="I17" s="29">
        <f t="shared" si="2"/>
        <v>5.1248507961928436</v>
      </c>
      <c r="J17" s="51">
        <f t="shared" si="2"/>
        <v>5.158813550711125</v>
      </c>
      <c r="K17" s="28">
        <f t="shared" si="3"/>
        <v>0.66270718639285575</v>
      </c>
      <c r="L17"/>
      <c r="M17"/>
      <c r="N17"/>
    </row>
    <row r="18" spans="1:14" ht="15.5" x14ac:dyDescent="0.35">
      <c r="A18" s="14" t="s">
        <v>56</v>
      </c>
      <c r="B18" s="35" t="s">
        <v>57</v>
      </c>
      <c r="C18" s="38">
        <v>541.41801300000009</v>
      </c>
      <c r="D18" s="44">
        <v>640.23932300000001</v>
      </c>
      <c r="E18" s="28">
        <f t="shared" si="0"/>
        <v>18.252312931450234</v>
      </c>
      <c r="F18" s="38">
        <v>102.76546</v>
      </c>
      <c r="G18" s="48">
        <v>112.505301</v>
      </c>
      <c r="H18" s="28">
        <f t="shared" si="1"/>
        <v>9.4777379481393815</v>
      </c>
      <c r="I18" s="29">
        <f t="shared" si="2"/>
        <v>5.268482357788308</v>
      </c>
      <c r="J18" s="51">
        <f t="shared" si="2"/>
        <v>5.6907480563960267</v>
      </c>
      <c r="K18" s="28">
        <f t="shared" si="3"/>
        <v>8.0149399757121795</v>
      </c>
      <c r="L18"/>
      <c r="M18"/>
      <c r="N18"/>
    </row>
    <row r="19" spans="1:14" ht="15.5" x14ac:dyDescent="0.35">
      <c r="A19" s="14" t="s">
        <v>40</v>
      </c>
      <c r="B19" s="35" t="s">
        <v>41</v>
      </c>
      <c r="C19" s="38">
        <v>544.78484100000003</v>
      </c>
      <c r="D19" s="44">
        <v>545.58045700000002</v>
      </c>
      <c r="E19" s="28">
        <f t="shared" si="0"/>
        <v>0.14604224275763125</v>
      </c>
      <c r="F19" s="38">
        <v>184.35456400000001</v>
      </c>
      <c r="G19" s="48">
        <v>192.606629</v>
      </c>
      <c r="H19" s="28">
        <f t="shared" si="1"/>
        <v>4.4761924093183758</v>
      </c>
      <c r="I19" s="29">
        <f t="shared" si="2"/>
        <v>2.9550927798022943</v>
      </c>
      <c r="J19" s="51">
        <f t="shared" si="2"/>
        <v>2.8326151588479336</v>
      </c>
      <c r="K19" s="28">
        <f t="shared" si="3"/>
        <v>-4.1446286150973215</v>
      </c>
      <c r="L19"/>
      <c r="M19"/>
      <c r="N19"/>
    </row>
    <row r="20" spans="1:14" ht="15.5" x14ac:dyDescent="0.35">
      <c r="A20" s="14" t="s">
        <v>52</v>
      </c>
      <c r="B20" s="35" t="s">
        <v>53</v>
      </c>
      <c r="C20" s="38">
        <v>440.21535299999999</v>
      </c>
      <c r="D20" s="44">
        <v>531.03578099999993</v>
      </c>
      <c r="E20" s="28">
        <f t="shared" si="0"/>
        <v>20.630908799766448</v>
      </c>
      <c r="F20" s="38">
        <v>387.60912300000001</v>
      </c>
      <c r="G20" s="48">
        <v>446.65245600000003</v>
      </c>
      <c r="H20" s="28">
        <f>((G20-F20)/F20)*100</f>
        <v>15.232699515176277</v>
      </c>
      <c r="I20" s="29">
        <f t="shared" si="2"/>
        <v>1.1357197931587384</v>
      </c>
      <c r="J20" s="51">
        <f t="shared" si="2"/>
        <v>1.1889239023909004</v>
      </c>
      <c r="K20" s="28">
        <f t="shared" si="3"/>
        <v>4.6846158315324642</v>
      </c>
      <c r="L20"/>
      <c r="M20"/>
      <c r="N20"/>
    </row>
    <row r="21" spans="1:14" ht="15.5" x14ac:dyDescent="0.35">
      <c r="A21" s="14" t="s">
        <v>22</v>
      </c>
      <c r="B21" s="35" t="s">
        <v>23</v>
      </c>
      <c r="C21" s="38">
        <v>522.176331</v>
      </c>
      <c r="D21" s="44">
        <v>528.72362199999998</v>
      </c>
      <c r="E21" s="28">
        <f t="shared" si="0"/>
        <v>1.2538467585195801</v>
      </c>
      <c r="F21" s="38">
        <v>498.26435499999997</v>
      </c>
      <c r="G21" s="48">
        <v>517.73952600000007</v>
      </c>
      <c r="H21" s="28">
        <f t="shared" ref="H21:H34" si="4">((G21-F21)/F21)*100</f>
        <v>3.9086020913537163</v>
      </c>
      <c r="I21" s="29">
        <f t="shared" si="2"/>
        <v>1.0479905410853643</v>
      </c>
      <c r="J21" s="51">
        <f t="shared" si="2"/>
        <v>1.0212154866460783</v>
      </c>
      <c r="K21" s="28">
        <f t="shared" si="3"/>
        <v>-2.554894666468654</v>
      </c>
      <c r="L21"/>
      <c r="M21"/>
      <c r="N21"/>
    </row>
    <row r="22" spans="1:14" ht="15.5" x14ac:dyDescent="0.35">
      <c r="A22" s="14" t="s">
        <v>68</v>
      </c>
      <c r="B22" s="35" t="s">
        <v>69</v>
      </c>
      <c r="C22" s="38">
        <v>679.22911499999998</v>
      </c>
      <c r="D22" s="44">
        <v>505.321304</v>
      </c>
      <c r="E22" s="28">
        <f t="shared" si="0"/>
        <v>-25.603703840051082</v>
      </c>
      <c r="F22" s="38">
        <v>10.64223</v>
      </c>
      <c r="G22" s="48">
        <v>10.198851000000001</v>
      </c>
      <c r="H22" s="28">
        <f t="shared" si="4"/>
        <v>-4.1662226807727176</v>
      </c>
      <c r="I22" s="29">
        <f t="shared" si="2"/>
        <v>63.823946203004446</v>
      </c>
      <c r="J22" s="51">
        <f t="shared" si="2"/>
        <v>49.546885624664966</v>
      </c>
      <c r="K22" s="28">
        <f t="shared" si="3"/>
        <v>-22.369441922203492</v>
      </c>
      <c r="L22"/>
      <c r="M22"/>
      <c r="N22"/>
    </row>
    <row r="23" spans="1:14" ht="15.5" x14ac:dyDescent="0.35">
      <c r="A23" s="14" t="s">
        <v>30</v>
      </c>
      <c r="B23" s="35" t="s">
        <v>31</v>
      </c>
      <c r="C23" s="40">
        <v>508.29827799999998</v>
      </c>
      <c r="D23" s="44">
        <v>492.72297600000002</v>
      </c>
      <c r="E23" s="28">
        <f t="shared" si="0"/>
        <v>-3.06420514767118</v>
      </c>
      <c r="F23" s="40">
        <v>521.27928999999995</v>
      </c>
      <c r="G23" s="48">
        <v>552.67257400000005</v>
      </c>
      <c r="H23" s="28">
        <f t="shared" si="4"/>
        <v>6.0223539669109263</v>
      </c>
      <c r="I23" s="29">
        <f t="shared" si="2"/>
        <v>0.97509777915788676</v>
      </c>
      <c r="J23" s="51">
        <f t="shared" si="2"/>
        <v>0.89152782167909772</v>
      </c>
      <c r="K23" s="28">
        <f t="shared" si="3"/>
        <v>-8.5704181944667805</v>
      </c>
    </row>
    <row r="24" spans="1:14" ht="15.5" x14ac:dyDescent="0.35">
      <c r="A24" s="14" t="s">
        <v>34</v>
      </c>
      <c r="B24" s="35" t="s">
        <v>35</v>
      </c>
      <c r="C24" s="40">
        <v>211.11161199999998</v>
      </c>
      <c r="D24" s="44">
        <v>429.52808199999998</v>
      </c>
      <c r="E24" s="28">
        <f t="shared" si="0"/>
        <v>103.46018768498628</v>
      </c>
      <c r="F24" s="38">
        <v>53.513718999999995</v>
      </c>
      <c r="G24" s="48">
        <v>53.800574999999995</v>
      </c>
      <c r="H24" s="28">
        <f t="shared" si="4"/>
        <v>0.5360419820569754</v>
      </c>
      <c r="I24" s="29">
        <f t="shared" si="2"/>
        <v>3.9449998233163348</v>
      </c>
      <c r="J24" s="51">
        <f t="shared" si="2"/>
        <v>7.9837080179905149</v>
      </c>
      <c r="K24" s="28">
        <f t="shared" si="3"/>
        <v>102.37537073649526</v>
      </c>
    </row>
    <row r="25" spans="1:14" ht="15.5" x14ac:dyDescent="0.35">
      <c r="A25" s="14" t="s">
        <v>24</v>
      </c>
      <c r="B25" s="35" t="s">
        <v>25</v>
      </c>
      <c r="C25" s="38">
        <v>341.711703</v>
      </c>
      <c r="D25" s="44">
        <v>423.15009700000002</v>
      </c>
      <c r="E25" s="28">
        <f t="shared" si="0"/>
        <v>23.832486065014873</v>
      </c>
      <c r="F25" s="38">
        <v>104.81810899999999</v>
      </c>
      <c r="G25" s="48">
        <v>109.894761</v>
      </c>
      <c r="H25" s="28">
        <f t="shared" si="4"/>
        <v>4.8432966864533018</v>
      </c>
      <c r="I25" s="29">
        <f t="shared" si="2"/>
        <v>3.2600445310456805</v>
      </c>
      <c r="J25" s="51">
        <f t="shared" si="2"/>
        <v>3.8505029097792933</v>
      </c>
      <c r="K25" s="28">
        <f t="shared" si="3"/>
        <v>18.111972800083791</v>
      </c>
    </row>
    <row r="26" spans="1:14" ht="15.5" x14ac:dyDescent="0.35">
      <c r="A26" s="14" t="s">
        <v>16</v>
      </c>
      <c r="B26" s="35" t="s">
        <v>17</v>
      </c>
      <c r="C26" s="40">
        <v>438.20184399999999</v>
      </c>
      <c r="D26" s="44">
        <v>420.922978</v>
      </c>
      <c r="E26" s="28">
        <f t="shared" si="0"/>
        <v>-3.9431294588527552</v>
      </c>
      <c r="F26" s="38">
        <v>218.51394099999999</v>
      </c>
      <c r="G26" s="48">
        <v>246.26081200000002</v>
      </c>
      <c r="H26" s="28">
        <f t="shared" si="4"/>
        <v>12.697986624112017</v>
      </c>
      <c r="I26" s="29">
        <f t="shared" si="2"/>
        <v>2.0053724810171265</v>
      </c>
      <c r="J26" s="51">
        <f t="shared" si="2"/>
        <v>1.7092568427005754</v>
      </c>
      <c r="K26" s="28">
        <f t="shared" si="3"/>
        <v>-14.76611657532874</v>
      </c>
    </row>
    <row r="27" spans="1:14" ht="15.5" x14ac:dyDescent="0.35">
      <c r="A27" s="14" t="s">
        <v>10</v>
      </c>
      <c r="B27" s="35" t="s">
        <v>11</v>
      </c>
      <c r="C27" s="38">
        <v>363.84055899999998</v>
      </c>
      <c r="D27" s="44">
        <v>413.16033700000003</v>
      </c>
      <c r="E27" s="28">
        <f t="shared" si="0"/>
        <v>13.555327128881208</v>
      </c>
      <c r="F27" s="38">
        <v>109.907341</v>
      </c>
      <c r="G27" s="48">
        <v>116.454106</v>
      </c>
      <c r="H27" s="28">
        <f t="shared" si="4"/>
        <v>5.9566221331839824</v>
      </c>
      <c r="I27" s="29">
        <f t="shared" si="2"/>
        <v>3.3104300012134766</v>
      </c>
      <c r="J27" s="51">
        <f t="shared" si="2"/>
        <v>3.5478382960580199</v>
      </c>
      <c r="K27" s="28">
        <f t="shared" si="3"/>
        <v>7.1715243867871701</v>
      </c>
    </row>
    <row r="28" spans="1:14" ht="15.5" x14ac:dyDescent="0.35">
      <c r="A28" s="14" t="s">
        <v>46</v>
      </c>
      <c r="B28" s="35" t="s">
        <v>47</v>
      </c>
      <c r="C28" s="40">
        <v>294.87922399999997</v>
      </c>
      <c r="D28" s="44">
        <v>412.37632400000001</v>
      </c>
      <c r="E28" s="28">
        <f t="shared" si="0"/>
        <v>39.845838715310798</v>
      </c>
      <c r="F28" s="38">
        <v>180.270501</v>
      </c>
      <c r="G28" s="48">
        <v>198.34056799999999</v>
      </c>
      <c r="H28" s="28">
        <f t="shared" si="4"/>
        <v>10.023862417734112</v>
      </c>
      <c r="I28" s="29">
        <f t="shared" si="2"/>
        <v>1.6357597186685577</v>
      </c>
      <c r="J28" s="51">
        <f t="shared" si="2"/>
        <v>2.0791325151393134</v>
      </c>
      <c r="K28" s="28">
        <f t="shared" si="3"/>
        <v>27.1050076249367</v>
      </c>
    </row>
    <row r="29" spans="1:14" ht="15.5" x14ac:dyDescent="0.35">
      <c r="A29" s="14" t="s">
        <v>54</v>
      </c>
      <c r="B29" s="35" t="s">
        <v>55</v>
      </c>
      <c r="C29" s="38">
        <v>393.53448100000003</v>
      </c>
      <c r="D29" s="44">
        <v>394.29096500000003</v>
      </c>
      <c r="E29" s="28">
        <f t="shared" si="0"/>
        <v>0.1922281366750174</v>
      </c>
      <c r="F29" s="38">
        <v>149.965834</v>
      </c>
      <c r="G29" s="48">
        <v>146.83551199999999</v>
      </c>
      <c r="H29" s="28">
        <f t="shared" si="4"/>
        <v>-2.0873567775444148</v>
      </c>
      <c r="I29" s="29">
        <f t="shared" si="2"/>
        <v>2.6241609205467427</v>
      </c>
      <c r="J29" s="51">
        <f t="shared" si="2"/>
        <v>2.6852561729072737</v>
      </c>
      <c r="K29" s="28">
        <f t="shared" si="3"/>
        <v>2.3281823870695351</v>
      </c>
    </row>
    <row r="30" spans="1:14" ht="15.5" x14ac:dyDescent="0.35">
      <c r="A30" s="14" t="s">
        <v>48</v>
      </c>
      <c r="B30" s="35" t="s">
        <v>49</v>
      </c>
      <c r="C30" s="38">
        <v>332.57268800000003</v>
      </c>
      <c r="D30" s="44">
        <v>393.80600300000003</v>
      </c>
      <c r="E30" s="28">
        <f t="shared" si="0"/>
        <v>18.412009527372856</v>
      </c>
      <c r="F30" s="38">
        <v>37.924815000000002</v>
      </c>
      <c r="G30" s="48">
        <v>41.024434999999997</v>
      </c>
      <c r="H30" s="28">
        <f t="shared" si="4"/>
        <v>8.1730655772480212</v>
      </c>
      <c r="I30" s="29">
        <f t="shared" si="2"/>
        <v>8.769263291066812</v>
      </c>
      <c r="J30" s="51">
        <f t="shared" si="2"/>
        <v>9.5993035126504491</v>
      </c>
      <c r="K30" s="28">
        <f t="shared" si="3"/>
        <v>9.4653358444510776</v>
      </c>
    </row>
    <row r="31" spans="1:14" ht="15.5" x14ac:dyDescent="0.35">
      <c r="A31" s="14" t="s">
        <v>32</v>
      </c>
      <c r="B31" s="35" t="s">
        <v>33</v>
      </c>
      <c r="C31" s="38">
        <v>351.13169199999999</v>
      </c>
      <c r="D31" s="44">
        <v>383.09697199999999</v>
      </c>
      <c r="E31" s="28">
        <f t="shared" si="0"/>
        <v>9.1035018280263955</v>
      </c>
      <c r="F31" s="38">
        <v>94.019475</v>
      </c>
      <c r="G31" s="48">
        <v>94.689464999999998</v>
      </c>
      <c r="H31" s="28">
        <f t="shared" si="4"/>
        <v>0.71260768048321754</v>
      </c>
      <c r="I31" s="29">
        <f t="shared" si="2"/>
        <v>3.7346697798514614</v>
      </c>
      <c r="J31" s="51">
        <f t="shared" si="2"/>
        <v>4.0458246543055241</v>
      </c>
      <c r="K31" s="28">
        <f t="shared" si="3"/>
        <v>8.3315230742150952</v>
      </c>
    </row>
    <row r="32" spans="1:14" ht="15.5" x14ac:dyDescent="0.35">
      <c r="A32" s="14" t="s">
        <v>44</v>
      </c>
      <c r="B32" s="35" t="s">
        <v>45</v>
      </c>
      <c r="C32" s="38">
        <v>339.20770600000003</v>
      </c>
      <c r="D32" s="44">
        <v>366.25165899999996</v>
      </c>
      <c r="E32" s="28">
        <f t="shared" si="0"/>
        <v>7.9726823776815756</v>
      </c>
      <c r="F32" s="38">
        <v>134.01513500000001</v>
      </c>
      <c r="G32" s="48">
        <v>141.65332899999999</v>
      </c>
      <c r="H32" s="28">
        <f t="shared" si="4"/>
        <v>5.6995010302380917</v>
      </c>
      <c r="I32" s="29">
        <f t="shared" si="2"/>
        <v>2.5311149072826735</v>
      </c>
      <c r="J32" s="51">
        <f t="shared" si="2"/>
        <v>2.5855492531347428</v>
      </c>
      <c r="K32" s="28">
        <f t="shared" si="3"/>
        <v>2.1506074534762361</v>
      </c>
    </row>
    <row r="33" spans="1:11" ht="15.5" x14ac:dyDescent="0.35">
      <c r="A33" s="14" t="s">
        <v>20</v>
      </c>
      <c r="B33" s="35" t="s">
        <v>21</v>
      </c>
      <c r="C33" s="38">
        <v>345.71940000000001</v>
      </c>
      <c r="D33" s="44">
        <v>358.82507500000003</v>
      </c>
      <c r="E33" s="28">
        <f t="shared" si="0"/>
        <v>3.79084164787976</v>
      </c>
      <c r="F33" s="38">
        <v>494.60228699999999</v>
      </c>
      <c r="G33" s="48">
        <v>520.86496899999997</v>
      </c>
      <c r="H33" s="28">
        <f>((G33-F33)/F33)*100</f>
        <v>5.3098585854294651</v>
      </c>
      <c r="I33" s="29">
        <f t="shared" si="2"/>
        <v>0.69898463692303958</v>
      </c>
      <c r="J33" s="51">
        <f t="shared" si="2"/>
        <v>0.68890229974364059</v>
      </c>
      <c r="K33" s="28">
        <f t="shared" si="3"/>
        <v>-1.4424261488466863</v>
      </c>
    </row>
    <row r="34" spans="1:11" ht="15.5" x14ac:dyDescent="0.35">
      <c r="A34" s="14" t="s">
        <v>18</v>
      </c>
      <c r="B34" s="35" t="s">
        <v>19</v>
      </c>
      <c r="C34" s="38">
        <v>337.218186</v>
      </c>
      <c r="D34" s="44">
        <v>345.49875699999996</v>
      </c>
      <c r="E34" s="28">
        <f t="shared" si="0"/>
        <v>2.4555529161170306</v>
      </c>
      <c r="F34" s="38">
        <v>164.025837</v>
      </c>
      <c r="G34" s="48">
        <v>168.14290199999999</v>
      </c>
      <c r="H34" s="28">
        <f t="shared" si="4"/>
        <v>2.510010054086782</v>
      </c>
      <c r="I34" s="29">
        <f t="shared" si="2"/>
        <v>2.055884561649882</v>
      </c>
      <c r="J34" s="51">
        <f t="shared" si="2"/>
        <v>2.0547923991462929</v>
      </c>
      <c r="K34" s="28">
        <f t="shared" si="3"/>
        <v>-5.3123727078948614E-2</v>
      </c>
    </row>
    <row r="35" spans="1:11" ht="16" thickBot="1" x14ac:dyDescent="0.4">
      <c r="A35" s="15" t="s">
        <v>28</v>
      </c>
      <c r="B35" s="36" t="s">
        <v>29</v>
      </c>
      <c r="C35" s="39">
        <v>328.08334499999995</v>
      </c>
      <c r="D35" s="45">
        <v>315.665188</v>
      </c>
      <c r="E35" s="31">
        <f t="shared" si="0"/>
        <v>-3.7850616891265703</v>
      </c>
      <c r="F35" s="41">
        <v>219.802899</v>
      </c>
      <c r="G35" s="49">
        <v>220.96698000000001</v>
      </c>
      <c r="H35" s="31">
        <f>((G35-F35)/F35)*100</f>
        <v>0.52960220511013822</v>
      </c>
      <c r="I35" s="32">
        <f t="shared" si="2"/>
        <v>1.4926251950844378</v>
      </c>
      <c r="J35" s="52">
        <f t="shared" si="2"/>
        <v>1.4285627110439758</v>
      </c>
      <c r="K35" s="31">
        <f>((J35-I35)/I35)*100</f>
        <v>-4.2919337186210358</v>
      </c>
    </row>
    <row r="36" spans="1:11" ht="15.5" x14ac:dyDescent="0.35">
      <c r="A36" s="16"/>
    </row>
  </sheetData>
  <conditionalFormatting sqref="E4:E35">
    <cfRule type="cellIs" dxfId="11" priority="9" stopIfTrue="1" operator="lessThan">
      <formula>0</formula>
    </cfRule>
    <cfRule type="cellIs" dxfId="10" priority="10" stopIfTrue="1" operator="greaterThan">
      <formula>0</formula>
    </cfRule>
    <cfRule type="cellIs" dxfId="9" priority="11" stopIfTrue="1" operator="greaterThan">
      <formula>0</formula>
    </cfRule>
    <cfRule type="cellIs" dxfId="8" priority="12" stopIfTrue="1" operator="lessThan">
      <formula>0</formula>
    </cfRule>
  </conditionalFormatting>
  <conditionalFormatting sqref="H4:H35">
    <cfRule type="cellIs" dxfId="7" priority="5" stopIfTrue="1" operator="lessThan">
      <formula>0</formula>
    </cfRule>
    <cfRule type="cellIs" dxfId="6" priority="6" stopIfTrue="1" operator="greaterThan">
      <formula>0</formula>
    </cfRule>
    <cfRule type="cellIs" dxfId="5" priority="7" stopIfTrue="1" operator="greaterThan">
      <formula>0</formula>
    </cfRule>
    <cfRule type="cellIs" dxfId="4" priority="8" stopIfTrue="1" operator="lessThan">
      <formula>0</formula>
    </cfRule>
  </conditionalFormatting>
  <conditionalFormatting sqref="K4:K35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greaterThan">
      <formula>0</formula>
    </cfRule>
    <cfRule type="cellIs" dxfId="0" priority="4" stopIfTrue="1" operator="lessThan">
      <formula>0</formula>
    </cfRule>
  </conditionalFormatting>
  <printOptions horizontalCentered="1"/>
  <pageMargins left="0.19685039370078741" right="0.19685039370078741" top="0.6692913385826772" bottom="0.39370078740157483" header="0.19685039370078741" footer="0.15748031496062992"/>
  <pageSetup paperSize="9" scale="85" orientation="landscape" r:id="rId1"/>
  <headerFooter alignWithMargins="0">
    <oddHeader>&amp;L&amp;"-,Pogrubiona kursywa"&amp;12Ministerstwo Rolnictwa i Rozwoju Wsi&amp;C&amp;"-,Standardowy"
&amp;8
&amp;14IMPORT do Polski  WAŻNIEJSZYCH towarów rolno-spożywczych w 2024 r. - DANE OSTATECZNE!</oddHeader>
    <oddFooter>&amp;L&amp;"-,Pogrubiona kursywa"&amp;12Źródło: Min. Finansów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cn4 Glowne IMP 2024</vt:lpstr>
      <vt:lpstr>'cn4 Glowne IMP 2024'!Tytuły_wydruku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Pachnicki Adam</dc:creator>
  <cp:lastModifiedBy>Mucha Sławomir</cp:lastModifiedBy>
  <cp:lastPrinted>2025-10-01T09:20:43Z</cp:lastPrinted>
  <dcterms:created xsi:type="dcterms:W3CDTF">2021-05-10T11:10:15Z</dcterms:created>
  <dcterms:modified xsi:type="dcterms:W3CDTF">2025-10-08T09:57:54Z</dcterms:modified>
</cp:coreProperties>
</file>