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Repozytorium\Budowy\Własne inwestycje\Lipno\SPRZEDAŻ\dane gov pl\"/>
    </mc:Choice>
  </mc:AlternateContent>
  <xr:revisionPtr revIDLastSave="0" documentId="8_{D7641378-7F1F-4C58-8AFA-A4688778BBE8}" xr6:coauthVersionLast="47" xr6:coauthVersionMax="47" xr10:uidLastSave="{00000000-0000-0000-0000-000000000000}"/>
  <bookViews>
    <workbookView xWindow="-108" yWindow="-108" windowWidth="23256" windowHeight="12456" xr2:uid="{D90866D5-DA70-4F54-B99B-72C5CBA765EB}"/>
  </bookViews>
  <sheets>
    <sheet name="22072026" sheetId="1" r:id="rId1"/>
    <sheet name="Arkusz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23" i="1" l="1"/>
  <c r="AT22" i="1"/>
  <c r="AT21" i="1"/>
  <c r="AT20" i="1"/>
  <c r="AT19" i="1"/>
  <c r="AT18" i="1" l="1"/>
  <c r="AP18" i="1" s="1"/>
  <c r="AT17" i="1"/>
  <c r="AP17" i="1" s="1"/>
  <c r="AT16" i="1"/>
  <c r="AP16" i="1" s="1"/>
  <c r="AT15" i="1"/>
  <c r="AP15" i="1" s="1"/>
  <c r="AT14" i="1"/>
  <c r="AP14" i="1" s="1"/>
  <c r="AT13" i="1"/>
  <c r="AP13" i="1" s="1"/>
  <c r="AT12" i="1"/>
  <c r="AP12" i="1" s="1"/>
  <c r="AT11" i="1"/>
  <c r="AP11" i="1" s="1"/>
  <c r="AT10" i="1"/>
  <c r="AP10" i="1" s="1"/>
  <c r="AT9" i="1"/>
  <c r="AP9" i="1" s="1"/>
  <c r="AT8" i="1"/>
  <c r="AP8" i="1" s="1"/>
  <c r="AT7" i="1"/>
  <c r="AP7" i="1" s="1"/>
  <c r="AT6" i="1"/>
  <c r="AP6" i="1" s="1"/>
  <c r="AT5" i="1"/>
  <c r="AP5" i="1" s="1"/>
  <c r="AT4" i="1"/>
  <c r="AP4" i="1" s="1"/>
  <c r="AT3" i="1"/>
  <c r="AP3" i="1" s="1"/>
  <c r="AT2" i="1"/>
  <c r="AP2" i="1" s="1"/>
  <c r="AP21" i="1"/>
  <c r="AP22" i="1"/>
  <c r="AP23" i="1"/>
  <c r="AP24" i="1"/>
  <c r="AP19" i="1"/>
  <c r="AP20" i="1"/>
</calcChain>
</file>

<file path=xl/sharedStrings.xml><?xml version="1.0" encoding="utf-8"?>
<sst xmlns="http://schemas.openxmlformats.org/spreadsheetml/2006/main" count="1017" uniqueCount="140">
  <si>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</si>
  <si>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</si>
  <si>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</si>
  <si>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</si>
  <si>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</si>
  <si>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</si>
  <si>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</si>
  <si>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</si>
  <si>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</si>
  <si>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</si>
  <si>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</si>
  <si>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</si>
  <si>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</si>
  <si>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</si>
  <si>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</si>
  <si>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</si>
  <si>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</si>
  <si>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</si>
  <si>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</si>
  <si>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</si>
  <si>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</si>
  <si>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</si>
  <si>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</si>
  <si>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</si>
  <si>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</si>
  <si>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</si>
  <si>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</si>
  <si>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</si>
  <si>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</si>
  <si>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</si>
  <si>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</si>
  <si>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</si>
  <si>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</si>
  <si>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</si>
  <si>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</si>
  <si>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</si>
  <si>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</si>
  <si>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</si>
  <si>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</si>
  <si>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</si>
  <si>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</si>
  <si>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</si>
  <si>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</si>
  <si>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</si>
  <si>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</si>
  <si>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</si>
  <si>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</si>
  <si>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</si>
  <si>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</si>
  <si>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</si>
  <si>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</si>
  <si>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</si>
  <si>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</si>
  <si>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</si>
  <si>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</si>
  <si>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</si>
  <si>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</si>
  <si>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</si>
  <si>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</si>
  <si>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X</t>
  </si>
  <si>
    <t>deweloper@fasterm.pl</t>
  </si>
  <si>
    <t>kujawsko-pomorskie</t>
  </si>
  <si>
    <t>toruński</t>
  </si>
  <si>
    <t>Obrowo</t>
  </si>
  <si>
    <t>Głogowo</t>
  </si>
  <si>
    <t>ul. Warszawska</t>
  </si>
  <si>
    <t>x</t>
  </si>
  <si>
    <t>87-123</t>
  </si>
  <si>
    <t>telefon, mail, spotkania w biurze, spotkania na budowie</t>
  </si>
  <si>
    <t>Lokal mieszkalny</t>
  </si>
  <si>
    <t>komórka lokatorska</t>
  </si>
  <si>
    <t>Miejsce postojowe</t>
  </si>
  <si>
    <t>MP19</t>
  </si>
  <si>
    <t>MP6</t>
  </si>
  <si>
    <t>MP7</t>
  </si>
  <si>
    <t>NIESZAWSKA NO.1</t>
  </si>
  <si>
    <t>https://fasterm.pl/inwestycje/nieszawska-no-1/</t>
  </si>
  <si>
    <t>lipnowski</t>
  </si>
  <si>
    <t>Lipno</t>
  </si>
  <si>
    <t>ul. Nieszawska</t>
  </si>
  <si>
    <t>1A</t>
  </si>
  <si>
    <t>87-600</t>
  </si>
  <si>
    <t>1.1</t>
  </si>
  <si>
    <t>1.2</t>
  </si>
  <si>
    <t>1.5</t>
  </si>
  <si>
    <t>1.6</t>
  </si>
  <si>
    <t>1.7</t>
  </si>
  <si>
    <t>1.8</t>
  </si>
  <si>
    <t>1.9</t>
  </si>
  <si>
    <t>2.1</t>
  </si>
  <si>
    <t>2.4</t>
  </si>
  <si>
    <t>2.6</t>
  </si>
  <si>
    <t>2.7</t>
  </si>
  <si>
    <t>2.9</t>
  </si>
  <si>
    <t>3.3</t>
  </si>
  <si>
    <t>3.4</t>
  </si>
  <si>
    <t>3.5</t>
  </si>
  <si>
    <t>3.8</t>
  </si>
  <si>
    <t>MP1</t>
  </si>
  <si>
    <t>KL18</t>
  </si>
  <si>
    <t>KL17</t>
  </si>
  <si>
    <t>MP2</t>
  </si>
  <si>
    <t>KL16</t>
  </si>
  <si>
    <t>KL15</t>
  </si>
  <si>
    <t>MP12</t>
  </si>
  <si>
    <t>MP13</t>
  </si>
  <si>
    <t>KL5</t>
  </si>
  <si>
    <t>KL6</t>
  </si>
  <si>
    <t>MP5</t>
  </si>
  <si>
    <t>KL3</t>
  </si>
  <si>
    <t>KL31</t>
  </si>
  <si>
    <t>MP11</t>
  </si>
  <si>
    <t>KL30</t>
  </si>
  <si>
    <t>MP10</t>
  </si>
  <si>
    <t>KL20</t>
  </si>
  <si>
    <t>KL28</t>
  </si>
  <si>
    <t>MP16</t>
  </si>
  <si>
    <t>KL27</t>
  </si>
  <si>
    <t>MP17</t>
  </si>
  <si>
    <t>KL26</t>
  </si>
  <si>
    <t>MP18</t>
  </si>
  <si>
    <t>KL25</t>
  </si>
  <si>
    <t>MP20</t>
  </si>
  <si>
    <t>KL33</t>
  </si>
  <si>
    <t>MP14</t>
  </si>
  <si>
    <t>KL14</t>
  </si>
  <si>
    <t>PZ11</t>
  </si>
  <si>
    <t>KL2</t>
  </si>
  <si>
    <t>PZ10</t>
  </si>
  <si>
    <t>KL1</t>
  </si>
  <si>
    <t>PZ7</t>
  </si>
  <si>
    <t>KL9</t>
  </si>
  <si>
    <t>PZ9</t>
  </si>
  <si>
    <t>KL13</t>
  </si>
  <si>
    <t>PZ14</t>
  </si>
  <si>
    <t>KL10</t>
  </si>
  <si>
    <t>PZ6</t>
  </si>
  <si>
    <t>KL11</t>
  </si>
  <si>
    <t>PZ5</t>
  </si>
  <si>
    <t>PZ2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</si>
</sst>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weloper@fasterm.pl" TargetMode="External"/><Relationship Id="rId2" Type="http://schemas.openxmlformats.org/officeDocument/2006/relationships/hyperlink" Target="mailto:deweloper@fasterm.pl" TargetMode="External"/><Relationship Id="rId1" Type="http://schemas.openxmlformats.org/officeDocument/2006/relationships/hyperlink" Target="mailto:deweloper@fasterm.pl" TargetMode="External"/><Relationship Id="rId6" Type="http://schemas.openxmlformats.org/officeDocument/2006/relationships/hyperlink" Target="mailto:deweloper@fasterm.pl" TargetMode="External"/><Relationship Id="rId5" Type="http://schemas.openxmlformats.org/officeDocument/2006/relationships/hyperlink" Target="mailto:deweloper@fasterm.pl" TargetMode="External"/><Relationship Id="rId4" Type="http://schemas.openxmlformats.org/officeDocument/2006/relationships/hyperlink" Target="mailto:deweloper@faster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84ECB-D22B-4CDE-BC24-2ED9047B6613}">
  <dimension ref="A1:BF36"/>
  <sheetViews>
    <sheetView tabSelected="1" workbookViewId="0">
      <selection activeCell="B23" sqref="B23"/>
    </sheetView>
  </sheetViews>
  <sheetFormatPr defaultRowHeight="14.4" x14ac:dyDescent="0.3"/>
  <cols>
    <col min="1" max="1" width="6.21875" customWidth="1"/>
    <col min="2" max="2" width="11" customWidth="1"/>
    <col min="3" max="3" width="9" customWidth="1"/>
    <col min="4" max="4" width="7.109375" customWidth="1"/>
    <col min="5" max="5" width="11.5546875" customWidth="1"/>
    <col min="6" max="6" width="12.33203125" customWidth="1"/>
    <col min="7" max="7" width="10.77734375" customWidth="1"/>
    <col min="8" max="8" width="10.6640625" customWidth="1"/>
    <col min="9" max="9" width="3.88671875" customWidth="1"/>
    <col min="10" max="10" width="10.6640625" customWidth="1"/>
    <col min="11" max="11" width="4.44140625" customWidth="1"/>
    <col min="12" max="12" width="3.88671875" customWidth="1"/>
    <col min="13" max="13" width="6" customWidth="1"/>
    <col min="14" max="15" width="4.109375" customWidth="1"/>
    <col min="16" max="16" width="5" customWidth="1"/>
    <col min="17" max="17" width="4.6640625" customWidth="1"/>
    <col min="18" max="18" width="3.88671875" customWidth="1"/>
    <col min="19" max="19" width="5" customWidth="1"/>
    <col min="20" max="20" width="4.109375" customWidth="1"/>
    <col min="21" max="21" width="3.44140625" customWidth="1"/>
    <col min="22" max="22" width="5.44140625" customWidth="1"/>
    <col min="23" max="23" width="5.109375" customWidth="1"/>
    <col min="24" max="24" width="5.33203125" customWidth="1"/>
    <col min="25" max="25" width="4.88671875" customWidth="1"/>
    <col min="26" max="26" width="3.33203125" customWidth="1"/>
    <col min="27" max="27" width="7.44140625" customWidth="1"/>
    <col min="28" max="29" width="7.77734375" customWidth="1"/>
    <col min="30" max="30" width="5.6640625" customWidth="1"/>
    <col min="31" max="31" width="2.44140625" customWidth="1"/>
    <col min="32" max="32" width="3.109375" customWidth="1"/>
    <col min="34" max="34" width="8.88671875" style="3"/>
    <col min="37" max="37" width="8.88671875" style="8"/>
    <col min="38" max="38" width="14.44140625" customWidth="1"/>
    <col min="39" max="39" width="17.77734375" customWidth="1"/>
    <col min="40" max="40" width="16.6640625" style="9" customWidth="1"/>
    <col min="41" max="41" width="30.88671875" customWidth="1"/>
    <col min="42" max="42" width="11.77734375" customWidth="1"/>
    <col min="43" max="43" width="20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s="3" t="s">
        <v>33</v>
      </c>
      <c r="AI1" s="2" t="s">
        <v>34</v>
      </c>
      <c r="AJ1" t="s">
        <v>35</v>
      </c>
      <c r="AK1" s="8" t="s">
        <v>36</v>
      </c>
      <c r="AL1" t="s">
        <v>37</v>
      </c>
      <c r="AM1" s="4" t="s">
        <v>38</v>
      </c>
      <c r="AN1" t="s">
        <v>39</v>
      </c>
      <c r="AO1" s="4" t="s">
        <v>40</v>
      </c>
      <c r="AP1" t="s">
        <v>41</v>
      </c>
      <c r="AQ1" s="4" t="s">
        <v>42</v>
      </c>
      <c r="AR1" t="s">
        <v>43</v>
      </c>
      <c r="AS1" t="s">
        <v>44</v>
      </c>
      <c r="AT1" t="s">
        <v>45</v>
      </c>
      <c r="AU1" s="4" t="s">
        <v>46</v>
      </c>
      <c r="AV1" t="s">
        <v>47</v>
      </c>
      <c r="AW1" t="s">
        <v>48</v>
      </c>
      <c r="AX1" t="s">
        <v>49</v>
      </c>
      <c r="AY1" s="4" t="s">
        <v>50</v>
      </c>
      <c r="AZ1" t="s">
        <v>51</v>
      </c>
      <c r="BA1" t="s">
        <v>52</v>
      </c>
      <c r="BB1" s="4" t="s">
        <v>53</v>
      </c>
      <c r="BC1" t="s">
        <v>54</v>
      </c>
      <c r="BD1" t="s">
        <v>55</v>
      </c>
      <c r="BE1" s="4" t="s">
        <v>56</v>
      </c>
      <c r="BF1" t="s">
        <v>57</v>
      </c>
    </row>
    <row r="2" spans="1:58" x14ac:dyDescent="0.3">
      <c r="A2" s="5" t="s">
        <v>75</v>
      </c>
      <c r="B2" s="5" t="s">
        <v>58</v>
      </c>
      <c r="C2" s="1">
        <v>1229648</v>
      </c>
      <c r="D2" s="1" t="s">
        <v>59</v>
      </c>
      <c r="E2" s="1">
        <v>8792726827</v>
      </c>
      <c r="F2" s="1">
        <v>387451501</v>
      </c>
      <c r="G2" s="1">
        <v>512601114</v>
      </c>
      <c r="H2" s="6" t="s">
        <v>60</v>
      </c>
      <c r="I2" s="1" t="s">
        <v>59</v>
      </c>
      <c r="J2" s="5" t="s">
        <v>76</v>
      </c>
      <c r="K2" s="5" t="s">
        <v>61</v>
      </c>
      <c r="L2" s="5" t="s">
        <v>62</v>
      </c>
      <c r="M2" s="5" t="s">
        <v>63</v>
      </c>
      <c r="N2" s="5" t="s">
        <v>64</v>
      </c>
      <c r="O2" s="5" t="s">
        <v>65</v>
      </c>
      <c r="P2" s="1">
        <v>63</v>
      </c>
      <c r="Q2" s="1" t="s">
        <v>66</v>
      </c>
      <c r="R2" s="2" t="s">
        <v>67</v>
      </c>
      <c r="S2" s="5" t="s">
        <v>61</v>
      </c>
      <c r="T2" s="5" t="s">
        <v>62</v>
      </c>
      <c r="U2" s="5" t="s">
        <v>63</v>
      </c>
      <c r="V2" s="5" t="s">
        <v>64</v>
      </c>
      <c r="W2" s="5" t="s">
        <v>65</v>
      </c>
      <c r="X2" s="1">
        <v>63</v>
      </c>
      <c r="Y2" s="1" t="s">
        <v>66</v>
      </c>
      <c r="Z2" s="2" t="s">
        <v>67</v>
      </c>
      <c r="AA2" s="5" t="s">
        <v>59</v>
      </c>
      <c r="AB2" s="5" t="s">
        <v>68</v>
      </c>
      <c r="AC2" s="5" t="s">
        <v>61</v>
      </c>
      <c r="AD2" s="5" t="s">
        <v>77</v>
      </c>
      <c r="AE2" s="5" t="s">
        <v>78</v>
      </c>
      <c r="AF2" s="5" t="s">
        <v>78</v>
      </c>
      <c r="AG2" s="5" t="s">
        <v>79</v>
      </c>
      <c r="AH2" s="7" t="s">
        <v>80</v>
      </c>
      <c r="AI2" s="2" t="s">
        <v>81</v>
      </c>
      <c r="AJ2" s="5" t="s">
        <v>69</v>
      </c>
      <c r="AK2" s="8">
        <v>1</v>
      </c>
      <c r="AL2" s="1">
        <v>8500</v>
      </c>
      <c r="AM2" s="4">
        <v>46143</v>
      </c>
      <c r="AN2" s="10">
        <v>514250</v>
      </c>
      <c r="AO2" s="4">
        <v>46143</v>
      </c>
      <c r="AP2" s="1">
        <f t="shared" ref="AP2:AP4" si="0">AN2+AT2+AX2</f>
        <v>559250</v>
      </c>
      <c r="AQ2" s="4">
        <v>46143</v>
      </c>
      <c r="AR2" s="5" t="s">
        <v>70</v>
      </c>
      <c r="AS2" s="5" t="s">
        <v>99</v>
      </c>
      <c r="AT2" s="1">
        <f>3.6*2500</f>
        <v>9000</v>
      </c>
      <c r="AU2" s="4">
        <v>46143</v>
      </c>
      <c r="AV2" s="5" t="s">
        <v>71</v>
      </c>
      <c r="AW2" s="5" t="s">
        <v>98</v>
      </c>
      <c r="AX2" s="1">
        <v>36000</v>
      </c>
      <c r="AY2" s="4">
        <v>46143</v>
      </c>
      <c r="AZ2" s="5" t="s">
        <v>59</v>
      </c>
      <c r="BA2" s="1" t="s">
        <v>59</v>
      </c>
      <c r="BB2" s="4" t="s">
        <v>59</v>
      </c>
      <c r="BC2" s="5" t="s">
        <v>59</v>
      </c>
      <c r="BD2" s="1" t="s">
        <v>59</v>
      </c>
      <c r="BE2" s="4" t="s">
        <v>59</v>
      </c>
      <c r="BF2" s="5" t="s">
        <v>76</v>
      </c>
    </row>
    <row r="3" spans="1:58" x14ac:dyDescent="0.3">
      <c r="A3" s="5" t="s">
        <v>75</v>
      </c>
      <c r="B3" s="5" t="s">
        <v>58</v>
      </c>
      <c r="C3" s="1">
        <v>1229648</v>
      </c>
      <c r="D3" s="1" t="s">
        <v>59</v>
      </c>
      <c r="E3" s="1">
        <v>8792726827</v>
      </c>
      <c r="F3" s="1">
        <v>387451501</v>
      </c>
      <c r="G3" s="1">
        <v>512601114</v>
      </c>
      <c r="H3" s="6" t="s">
        <v>60</v>
      </c>
      <c r="I3" s="1" t="s">
        <v>59</v>
      </c>
      <c r="J3" s="5" t="s">
        <v>76</v>
      </c>
      <c r="K3" s="5" t="s">
        <v>61</v>
      </c>
      <c r="L3" s="5" t="s">
        <v>62</v>
      </c>
      <c r="M3" s="5" t="s">
        <v>63</v>
      </c>
      <c r="N3" s="5" t="s">
        <v>64</v>
      </c>
      <c r="O3" s="5" t="s">
        <v>65</v>
      </c>
      <c r="P3" s="1">
        <v>63</v>
      </c>
      <c r="Q3" s="1" t="s">
        <v>66</v>
      </c>
      <c r="R3" s="2" t="s">
        <v>67</v>
      </c>
      <c r="S3" s="5" t="s">
        <v>61</v>
      </c>
      <c r="T3" s="5" t="s">
        <v>62</v>
      </c>
      <c r="U3" s="5" t="s">
        <v>63</v>
      </c>
      <c r="V3" s="5" t="s">
        <v>64</v>
      </c>
      <c r="W3" s="5" t="s">
        <v>65</v>
      </c>
      <c r="X3" s="1">
        <v>63</v>
      </c>
      <c r="Y3" s="1" t="s">
        <v>66</v>
      </c>
      <c r="Z3" s="2" t="s">
        <v>67</v>
      </c>
      <c r="AA3" s="5" t="s">
        <v>59</v>
      </c>
      <c r="AB3" s="5" t="s">
        <v>68</v>
      </c>
      <c r="AC3" s="5" t="s">
        <v>61</v>
      </c>
      <c r="AD3" s="5" t="s">
        <v>77</v>
      </c>
      <c r="AE3" s="5" t="s">
        <v>78</v>
      </c>
      <c r="AF3" s="5" t="s">
        <v>78</v>
      </c>
      <c r="AG3" s="5" t="s">
        <v>79</v>
      </c>
      <c r="AH3" s="7" t="s">
        <v>80</v>
      </c>
      <c r="AI3" s="2" t="s">
        <v>81</v>
      </c>
      <c r="AJ3" s="5" t="s">
        <v>69</v>
      </c>
      <c r="AK3" s="8">
        <v>2</v>
      </c>
      <c r="AL3" s="1">
        <v>8500</v>
      </c>
      <c r="AM3" s="4">
        <v>46143</v>
      </c>
      <c r="AN3" s="10">
        <v>571200</v>
      </c>
      <c r="AO3" s="4">
        <v>46143</v>
      </c>
      <c r="AP3" s="1">
        <f t="shared" si="0"/>
        <v>615950</v>
      </c>
      <c r="AQ3" s="4">
        <v>46143</v>
      </c>
      <c r="AR3" s="5" t="s">
        <v>70</v>
      </c>
      <c r="AS3" s="5" t="s">
        <v>100</v>
      </c>
      <c r="AT3" s="1">
        <f>3.5*2500</f>
        <v>8750</v>
      </c>
      <c r="AU3" s="4">
        <v>46143</v>
      </c>
      <c r="AV3" s="5" t="s">
        <v>71</v>
      </c>
      <c r="AW3" s="5" t="s">
        <v>101</v>
      </c>
      <c r="AX3" s="1">
        <v>36000</v>
      </c>
      <c r="AY3" s="4">
        <v>46143</v>
      </c>
      <c r="AZ3" s="5" t="s">
        <v>59</v>
      </c>
      <c r="BA3" s="1" t="s">
        <v>59</v>
      </c>
      <c r="BB3" s="4" t="s">
        <v>59</v>
      </c>
      <c r="BC3" s="5" t="s">
        <v>59</v>
      </c>
      <c r="BD3" s="1" t="s">
        <v>59</v>
      </c>
      <c r="BE3" s="4" t="s">
        <v>59</v>
      </c>
      <c r="BF3" s="5" t="s">
        <v>76</v>
      </c>
    </row>
    <row r="4" spans="1:58" x14ac:dyDescent="0.3">
      <c r="A4" s="5" t="s">
        <v>75</v>
      </c>
      <c r="B4" s="5" t="s">
        <v>58</v>
      </c>
      <c r="C4" s="1">
        <v>1229648</v>
      </c>
      <c r="D4" s="1" t="s">
        <v>59</v>
      </c>
      <c r="E4" s="1">
        <v>8792726827</v>
      </c>
      <c r="F4" s="1">
        <v>387451501</v>
      </c>
      <c r="G4" s="1">
        <v>512601114</v>
      </c>
      <c r="H4" s="6" t="s">
        <v>60</v>
      </c>
      <c r="I4" s="1" t="s">
        <v>59</v>
      </c>
      <c r="J4" s="5" t="s">
        <v>76</v>
      </c>
      <c r="K4" s="5" t="s">
        <v>61</v>
      </c>
      <c r="L4" s="5" t="s">
        <v>62</v>
      </c>
      <c r="M4" s="5" t="s">
        <v>63</v>
      </c>
      <c r="N4" s="5" t="s">
        <v>64</v>
      </c>
      <c r="O4" s="5" t="s">
        <v>65</v>
      </c>
      <c r="P4" s="1">
        <v>63</v>
      </c>
      <c r="Q4" s="1" t="s">
        <v>66</v>
      </c>
      <c r="R4" s="2" t="s">
        <v>67</v>
      </c>
      <c r="S4" s="5" t="s">
        <v>61</v>
      </c>
      <c r="T4" s="5" t="s">
        <v>62</v>
      </c>
      <c r="U4" s="5" t="s">
        <v>63</v>
      </c>
      <c r="V4" s="5" t="s">
        <v>64</v>
      </c>
      <c r="W4" s="5" t="s">
        <v>65</v>
      </c>
      <c r="X4" s="1">
        <v>63</v>
      </c>
      <c r="Y4" s="1" t="s">
        <v>66</v>
      </c>
      <c r="Z4" s="2" t="s">
        <v>67</v>
      </c>
      <c r="AA4" s="5" t="s">
        <v>59</v>
      </c>
      <c r="AB4" s="5" t="s">
        <v>68</v>
      </c>
      <c r="AC4" s="5" t="s">
        <v>61</v>
      </c>
      <c r="AD4" s="5" t="s">
        <v>77</v>
      </c>
      <c r="AE4" s="5" t="s">
        <v>78</v>
      </c>
      <c r="AF4" s="5" t="s">
        <v>78</v>
      </c>
      <c r="AG4" s="5" t="s">
        <v>79</v>
      </c>
      <c r="AH4" s="7" t="s">
        <v>80</v>
      </c>
      <c r="AI4" s="2" t="s">
        <v>81</v>
      </c>
      <c r="AJ4" s="5" t="s">
        <v>69</v>
      </c>
      <c r="AK4" s="8">
        <v>3</v>
      </c>
      <c r="AL4" s="1">
        <v>8600</v>
      </c>
      <c r="AM4" s="4">
        <v>46143</v>
      </c>
      <c r="AN4" s="10">
        <v>433440</v>
      </c>
      <c r="AO4" s="4">
        <v>46143</v>
      </c>
      <c r="AP4" s="1">
        <f t="shared" si="0"/>
        <v>477190</v>
      </c>
      <c r="AQ4" s="4">
        <v>46143</v>
      </c>
      <c r="AR4" s="5" t="s">
        <v>70</v>
      </c>
      <c r="AS4" s="5" t="s">
        <v>102</v>
      </c>
      <c r="AT4" s="1">
        <f>3.1*2500</f>
        <v>7750</v>
      </c>
      <c r="AU4" s="4">
        <v>46143</v>
      </c>
      <c r="AV4" s="5" t="s">
        <v>71</v>
      </c>
      <c r="AW4" s="5" t="s">
        <v>124</v>
      </c>
      <c r="AX4" s="1">
        <v>36000</v>
      </c>
      <c r="AY4" s="4">
        <v>46143</v>
      </c>
      <c r="AZ4" s="5" t="s">
        <v>59</v>
      </c>
      <c r="BA4" s="1" t="s">
        <v>59</v>
      </c>
      <c r="BB4" s="4" t="s">
        <v>59</v>
      </c>
      <c r="BC4" s="5" t="s">
        <v>59</v>
      </c>
      <c r="BD4" s="1" t="s">
        <v>59</v>
      </c>
      <c r="BE4" s="4" t="s">
        <v>59</v>
      </c>
      <c r="BF4" s="5" t="s">
        <v>76</v>
      </c>
    </row>
    <row r="5" spans="1:58" x14ac:dyDescent="0.3">
      <c r="A5" s="5" t="s">
        <v>75</v>
      </c>
      <c r="B5" s="5" t="s">
        <v>58</v>
      </c>
      <c r="C5" s="1">
        <v>1229648</v>
      </c>
      <c r="D5" s="1" t="s">
        <v>59</v>
      </c>
      <c r="E5" s="1">
        <v>8792726827</v>
      </c>
      <c r="F5" s="1">
        <v>387451501</v>
      </c>
      <c r="G5" s="1">
        <v>512601114</v>
      </c>
      <c r="H5" s="6" t="s">
        <v>60</v>
      </c>
      <c r="I5" s="1" t="s">
        <v>59</v>
      </c>
      <c r="J5" s="5" t="s">
        <v>76</v>
      </c>
      <c r="K5" s="5" t="s">
        <v>61</v>
      </c>
      <c r="L5" s="5" t="s">
        <v>62</v>
      </c>
      <c r="M5" s="5" t="s">
        <v>63</v>
      </c>
      <c r="N5" s="5" t="s">
        <v>64</v>
      </c>
      <c r="O5" s="5" t="s">
        <v>65</v>
      </c>
      <c r="P5" s="1">
        <v>63</v>
      </c>
      <c r="Q5" s="1" t="s">
        <v>66</v>
      </c>
      <c r="R5" s="2" t="s">
        <v>67</v>
      </c>
      <c r="S5" s="5" t="s">
        <v>61</v>
      </c>
      <c r="T5" s="5" t="s">
        <v>62</v>
      </c>
      <c r="U5" s="5" t="s">
        <v>63</v>
      </c>
      <c r="V5" s="5" t="s">
        <v>64</v>
      </c>
      <c r="W5" s="5" t="s">
        <v>65</v>
      </c>
      <c r="X5" s="1">
        <v>63</v>
      </c>
      <c r="Y5" s="7" t="s">
        <v>66</v>
      </c>
      <c r="Z5" s="2" t="s">
        <v>67</v>
      </c>
      <c r="AA5" s="5" t="s">
        <v>59</v>
      </c>
      <c r="AB5" s="5" t="s">
        <v>68</v>
      </c>
      <c r="AC5" s="5" t="s">
        <v>61</v>
      </c>
      <c r="AD5" s="5" t="s">
        <v>77</v>
      </c>
      <c r="AE5" s="5" t="s">
        <v>78</v>
      </c>
      <c r="AF5" s="5" t="s">
        <v>78</v>
      </c>
      <c r="AG5" s="5" t="s">
        <v>79</v>
      </c>
      <c r="AH5" s="7" t="s">
        <v>80</v>
      </c>
      <c r="AI5" s="2" t="s">
        <v>81</v>
      </c>
      <c r="AJ5" s="5" t="s">
        <v>69</v>
      </c>
      <c r="AK5" s="8">
        <v>4</v>
      </c>
      <c r="AL5" s="1">
        <v>8600</v>
      </c>
      <c r="AM5" s="4">
        <v>46143</v>
      </c>
      <c r="AN5" s="10">
        <v>430000</v>
      </c>
      <c r="AO5" s="4">
        <v>46143</v>
      </c>
      <c r="AP5" s="1">
        <f>AN5+AT5+AX5</f>
        <v>476000</v>
      </c>
      <c r="AQ5" s="4">
        <v>46143</v>
      </c>
      <c r="AR5" s="5" t="s">
        <v>70</v>
      </c>
      <c r="AS5" s="5" t="s">
        <v>103</v>
      </c>
      <c r="AT5" s="1">
        <f>4*2500</f>
        <v>10000</v>
      </c>
      <c r="AU5" s="4">
        <v>46143</v>
      </c>
      <c r="AV5" s="5" t="s">
        <v>71</v>
      </c>
      <c r="AW5" s="5" t="s">
        <v>105</v>
      </c>
      <c r="AX5" s="1">
        <v>36000</v>
      </c>
      <c r="AY5" s="4">
        <v>46143</v>
      </c>
      <c r="AZ5" s="5" t="s">
        <v>59</v>
      </c>
      <c r="BA5" s="1" t="s">
        <v>59</v>
      </c>
      <c r="BB5" s="4" t="s">
        <v>59</v>
      </c>
      <c r="BC5" s="5" t="s">
        <v>59</v>
      </c>
      <c r="BD5" s="1" t="s">
        <v>59</v>
      </c>
      <c r="BE5" s="4" t="s">
        <v>59</v>
      </c>
      <c r="BF5" s="5" t="s">
        <v>76</v>
      </c>
    </row>
    <row r="6" spans="1:58" x14ac:dyDescent="0.3">
      <c r="A6" s="5" t="s">
        <v>75</v>
      </c>
      <c r="B6" s="5" t="s">
        <v>58</v>
      </c>
      <c r="C6" s="1">
        <v>1229648</v>
      </c>
      <c r="D6" s="1" t="s">
        <v>59</v>
      </c>
      <c r="E6" s="1">
        <v>8792726827</v>
      </c>
      <c r="F6" s="1">
        <v>387451501</v>
      </c>
      <c r="G6" s="1">
        <v>512601114</v>
      </c>
      <c r="H6" s="6" t="s">
        <v>60</v>
      </c>
      <c r="I6" s="1" t="s">
        <v>59</v>
      </c>
      <c r="J6" s="5" t="s">
        <v>76</v>
      </c>
      <c r="K6" s="5" t="s">
        <v>61</v>
      </c>
      <c r="L6" s="5" t="s">
        <v>62</v>
      </c>
      <c r="M6" s="5" t="s">
        <v>63</v>
      </c>
      <c r="N6" s="5" t="s">
        <v>64</v>
      </c>
      <c r="O6" s="5" t="s">
        <v>65</v>
      </c>
      <c r="P6" s="1">
        <v>63</v>
      </c>
      <c r="Q6" s="1" t="s">
        <v>66</v>
      </c>
      <c r="R6" s="2" t="s">
        <v>67</v>
      </c>
      <c r="S6" s="5" t="s">
        <v>61</v>
      </c>
      <c r="T6" s="5" t="s">
        <v>62</v>
      </c>
      <c r="U6" s="5" t="s">
        <v>63</v>
      </c>
      <c r="V6" s="5" t="s">
        <v>64</v>
      </c>
      <c r="W6" s="5" t="s">
        <v>65</v>
      </c>
      <c r="X6" s="1">
        <v>63</v>
      </c>
      <c r="Y6" s="7" t="s">
        <v>66</v>
      </c>
      <c r="Z6" s="2" t="s">
        <v>67</v>
      </c>
      <c r="AA6" s="5" t="s">
        <v>59</v>
      </c>
      <c r="AB6" s="5" t="s">
        <v>68</v>
      </c>
      <c r="AC6" s="5" t="s">
        <v>61</v>
      </c>
      <c r="AD6" s="5" t="s">
        <v>77</v>
      </c>
      <c r="AE6" s="5" t="s">
        <v>78</v>
      </c>
      <c r="AF6" s="5" t="s">
        <v>78</v>
      </c>
      <c r="AG6" s="5" t="s">
        <v>79</v>
      </c>
      <c r="AH6" s="7" t="s">
        <v>80</v>
      </c>
      <c r="AI6" s="2" t="s">
        <v>81</v>
      </c>
      <c r="AJ6" s="5" t="s">
        <v>69</v>
      </c>
      <c r="AK6" s="8">
        <v>5</v>
      </c>
      <c r="AL6" s="1">
        <v>8600</v>
      </c>
      <c r="AM6" s="4">
        <v>46143</v>
      </c>
      <c r="AN6" s="10">
        <v>427420</v>
      </c>
      <c r="AO6" s="4">
        <v>46143</v>
      </c>
      <c r="AP6" s="1">
        <f t="shared" ref="AP6:AP24" si="1">AN6+AT6+AX6</f>
        <v>472170</v>
      </c>
      <c r="AQ6" s="4">
        <v>46143</v>
      </c>
      <c r="AR6" s="5" t="s">
        <v>70</v>
      </c>
      <c r="AS6" s="5" t="s">
        <v>106</v>
      </c>
      <c r="AT6" s="1">
        <f>3.5*2500</f>
        <v>8750</v>
      </c>
      <c r="AU6" s="4">
        <v>46143</v>
      </c>
      <c r="AV6" s="5" t="s">
        <v>71</v>
      </c>
      <c r="AW6" s="5" t="s">
        <v>108</v>
      </c>
      <c r="AX6" s="1">
        <v>36000</v>
      </c>
      <c r="AY6" s="4">
        <v>46143</v>
      </c>
      <c r="AZ6" s="5" t="s">
        <v>59</v>
      </c>
      <c r="BA6" s="1" t="s">
        <v>59</v>
      </c>
      <c r="BB6" s="4" t="s">
        <v>59</v>
      </c>
      <c r="BC6" s="5" t="s">
        <v>59</v>
      </c>
      <c r="BD6" s="1" t="s">
        <v>59</v>
      </c>
      <c r="BE6" s="4" t="s">
        <v>59</v>
      </c>
      <c r="BF6" s="5" t="s">
        <v>76</v>
      </c>
    </row>
    <row r="7" spans="1:58" x14ac:dyDescent="0.3">
      <c r="A7" s="5" t="s">
        <v>75</v>
      </c>
      <c r="B7" s="5" t="s">
        <v>58</v>
      </c>
      <c r="C7" s="1">
        <v>1229648</v>
      </c>
      <c r="D7" s="1" t="s">
        <v>59</v>
      </c>
      <c r="E7" s="1">
        <v>8792726827</v>
      </c>
      <c r="F7" s="1">
        <v>387451501</v>
      </c>
      <c r="G7" s="1">
        <v>512601114</v>
      </c>
      <c r="H7" s="6" t="s">
        <v>60</v>
      </c>
      <c r="I7" s="1" t="s">
        <v>59</v>
      </c>
      <c r="J7" s="5" t="s">
        <v>76</v>
      </c>
      <c r="K7" s="5" t="s">
        <v>61</v>
      </c>
      <c r="L7" s="5" t="s">
        <v>62</v>
      </c>
      <c r="M7" s="5" t="s">
        <v>63</v>
      </c>
      <c r="N7" s="5" t="s">
        <v>64</v>
      </c>
      <c r="O7" s="5" t="s">
        <v>65</v>
      </c>
      <c r="P7" s="1">
        <v>63</v>
      </c>
      <c r="Q7" s="1" t="s">
        <v>66</v>
      </c>
      <c r="R7" s="2" t="s">
        <v>67</v>
      </c>
      <c r="S7" s="5" t="s">
        <v>61</v>
      </c>
      <c r="T7" s="5" t="s">
        <v>62</v>
      </c>
      <c r="U7" s="5" t="s">
        <v>63</v>
      </c>
      <c r="V7" s="5" t="s">
        <v>64</v>
      </c>
      <c r="W7" s="5" t="s">
        <v>65</v>
      </c>
      <c r="X7" s="1">
        <v>63</v>
      </c>
      <c r="Y7" s="7" t="s">
        <v>66</v>
      </c>
      <c r="Z7" s="2" t="s">
        <v>67</v>
      </c>
      <c r="AA7" s="5" t="s">
        <v>59</v>
      </c>
      <c r="AB7" s="5" t="s">
        <v>68</v>
      </c>
      <c r="AC7" s="5" t="s">
        <v>61</v>
      </c>
      <c r="AD7" s="5" t="s">
        <v>77</v>
      </c>
      <c r="AE7" s="5" t="s">
        <v>78</v>
      </c>
      <c r="AF7" s="5" t="s">
        <v>78</v>
      </c>
      <c r="AG7" s="5" t="s">
        <v>79</v>
      </c>
      <c r="AH7" s="7" t="s">
        <v>80</v>
      </c>
      <c r="AI7" s="2" t="s">
        <v>81</v>
      </c>
      <c r="AJ7" s="5" t="s">
        <v>69</v>
      </c>
      <c r="AK7" s="8">
        <v>6</v>
      </c>
      <c r="AL7" s="1">
        <v>8500</v>
      </c>
      <c r="AM7" s="4">
        <v>46143</v>
      </c>
      <c r="AN7" s="10">
        <v>572900</v>
      </c>
      <c r="AO7" s="4">
        <v>46143</v>
      </c>
      <c r="AP7" s="1">
        <f t="shared" si="1"/>
        <v>617650</v>
      </c>
      <c r="AQ7" s="4">
        <v>46143</v>
      </c>
      <c r="AR7" s="5" t="s">
        <v>70</v>
      </c>
      <c r="AS7" s="5" t="s">
        <v>107</v>
      </c>
      <c r="AT7">
        <f>3.5*2500</f>
        <v>8750</v>
      </c>
      <c r="AU7" s="4">
        <v>46143</v>
      </c>
      <c r="AV7" s="5" t="s">
        <v>71</v>
      </c>
      <c r="AW7" s="5" t="s">
        <v>73</v>
      </c>
      <c r="AX7" s="1">
        <v>36000</v>
      </c>
      <c r="AY7" s="4">
        <v>46143</v>
      </c>
      <c r="AZ7" s="5" t="s">
        <v>59</v>
      </c>
      <c r="BA7" s="1" t="s">
        <v>59</v>
      </c>
      <c r="BB7" s="4" t="s">
        <v>59</v>
      </c>
      <c r="BC7" s="5" t="s">
        <v>59</v>
      </c>
      <c r="BD7" s="1" t="s">
        <v>59</v>
      </c>
      <c r="BE7" s="4" t="s">
        <v>59</v>
      </c>
      <c r="BF7" s="5" t="s">
        <v>76</v>
      </c>
    </row>
    <row r="8" spans="1:58" x14ac:dyDescent="0.3">
      <c r="A8" s="5" t="s">
        <v>75</v>
      </c>
      <c r="B8" s="5" t="s">
        <v>58</v>
      </c>
      <c r="C8" s="1">
        <v>1229648</v>
      </c>
      <c r="D8" s="1" t="s">
        <v>59</v>
      </c>
      <c r="E8" s="1">
        <v>8792726827</v>
      </c>
      <c r="F8" s="1">
        <v>387451501</v>
      </c>
      <c r="G8" s="1">
        <v>512601114</v>
      </c>
      <c r="H8" s="6" t="s">
        <v>60</v>
      </c>
      <c r="I8" s="1" t="s">
        <v>59</v>
      </c>
      <c r="J8" s="5" t="s">
        <v>76</v>
      </c>
      <c r="K8" s="5" t="s">
        <v>61</v>
      </c>
      <c r="L8" s="5" t="s">
        <v>62</v>
      </c>
      <c r="M8" s="5" t="s">
        <v>63</v>
      </c>
      <c r="N8" s="5" t="s">
        <v>64</v>
      </c>
      <c r="O8" s="5" t="s">
        <v>65</v>
      </c>
      <c r="P8" s="1">
        <v>63</v>
      </c>
      <c r="Q8" s="1" t="s">
        <v>66</v>
      </c>
      <c r="R8" s="2" t="s">
        <v>67</v>
      </c>
      <c r="S8" s="5" t="s">
        <v>61</v>
      </c>
      <c r="T8" s="5" t="s">
        <v>62</v>
      </c>
      <c r="U8" s="5" t="s">
        <v>63</v>
      </c>
      <c r="V8" s="5" t="s">
        <v>64</v>
      </c>
      <c r="W8" s="5" t="s">
        <v>65</v>
      </c>
      <c r="X8" s="1">
        <v>63</v>
      </c>
      <c r="Y8" s="7" t="s">
        <v>66</v>
      </c>
      <c r="Z8" s="2" t="s">
        <v>67</v>
      </c>
      <c r="AA8" s="5" t="s">
        <v>59</v>
      </c>
      <c r="AB8" s="5" t="s">
        <v>68</v>
      </c>
      <c r="AC8" s="5" t="s">
        <v>61</v>
      </c>
      <c r="AD8" s="5" t="s">
        <v>77</v>
      </c>
      <c r="AE8" s="5" t="s">
        <v>78</v>
      </c>
      <c r="AF8" s="5" t="s">
        <v>78</v>
      </c>
      <c r="AG8" s="5" t="s">
        <v>79</v>
      </c>
      <c r="AH8" s="7" t="s">
        <v>80</v>
      </c>
      <c r="AI8" s="2" t="s">
        <v>81</v>
      </c>
      <c r="AJ8" s="5" t="s">
        <v>69</v>
      </c>
      <c r="AK8" s="8">
        <v>7</v>
      </c>
      <c r="AL8" s="1">
        <v>8500</v>
      </c>
      <c r="AM8" s="4">
        <v>46143</v>
      </c>
      <c r="AN8" s="10">
        <v>514250</v>
      </c>
      <c r="AO8" s="4">
        <v>46143</v>
      </c>
      <c r="AP8" s="1">
        <f t="shared" si="1"/>
        <v>558750</v>
      </c>
      <c r="AQ8" s="4">
        <v>46143</v>
      </c>
      <c r="AR8" s="5" t="s">
        <v>70</v>
      </c>
      <c r="AS8" s="5" t="s">
        <v>109</v>
      </c>
      <c r="AT8">
        <f>3.4*2500</f>
        <v>8500</v>
      </c>
      <c r="AU8" s="4">
        <v>46143</v>
      </c>
      <c r="AV8" s="5" t="s">
        <v>71</v>
      </c>
      <c r="AW8" s="5" t="s">
        <v>74</v>
      </c>
      <c r="AX8" s="1">
        <v>36000</v>
      </c>
      <c r="AY8" s="4">
        <v>46143</v>
      </c>
      <c r="AZ8" s="5" t="s">
        <v>59</v>
      </c>
      <c r="BA8" s="1" t="s">
        <v>59</v>
      </c>
      <c r="BB8" s="4" t="s">
        <v>59</v>
      </c>
      <c r="BC8" s="5" t="s">
        <v>59</v>
      </c>
      <c r="BD8" s="1" t="s">
        <v>59</v>
      </c>
      <c r="BE8" s="4" t="s">
        <v>59</v>
      </c>
      <c r="BF8" s="5" t="s">
        <v>76</v>
      </c>
    </row>
    <row r="9" spans="1:58" x14ac:dyDescent="0.3">
      <c r="A9" s="5" t="s">
        <v>75</v>
      </c>
      <c r="B9" s="5" t="s">
        <v>58</v>
      </c>
      <c r="C9" s="1">
        <v>1229648</v>
      </c>
      <c r="D9" s="1" t="s">
        <v>59</v>
      </c>
      <c r="E9" s="1">
        <v>8792726827</v>
      </c>
      <c r="F9" s="1">
        <v>387451501</v>
      </c>
      <c r="G9" s="1">
        <v>512601114</v>
      </c>
      <c r="H9" s="6" t="s">
        <v>60</v>
      </c>
      <c r="I9" s="1" t="s">
        <v>59</v>
      </c>
      <c r="J9" s="5" t="s">
        <v>76</v>
      </c>
      <c r="K9" s="5" t="s">
        <v>61</v>
      </c>
      <c r="L9" s="5" t="s">
        <v>62</v>
      </c>
      <c r="M9" s="5" t="s">
        <v>63</v>
      </c>
      <c r="N9" s="5" t="s">
        <v>64</v>
      </c>
      <c r="O9" s="5" t="s">
        <v>65</v>
      </c>
      <c r="P9" s="1">
        <v>63</v>
      </c>
      <c r="Q9" s="1" t="s">
        <v>66</v>
      </c>
      <c r="R9" s="2" t="s">
        <v>67</v>
      </c>
      <c r="S9" s="5" t="s">
        <v>61</v>
      </c>
      <c r="T9" s="5" t="s">
        <v>62</v>
      </c>
      <c r="U9" s="5" t="s">
        <v>63</v>
      </c>
      <c r="V9" s="5" t="s">
        <v>64</v>
      </c>
      <c r="W9" s="5" t="s">
        <v>65</v>
      </c>
      <c r="X9" s="1">
        <v>63</v>
      </c>
      <c r="Y9" s="7" t="s">
        <v>66</v>
      </c>
      <c r="Z9" s="2" t="s">
        <v>67</v>
      </c>
      <c r="AA9" s="5" t="s">
        <v>59</v>
      </c>
      <c r="AB9" s="5" t="s">
        <v>68</v>
      </c>
      <c r="AC9" s="5" t="s">
        <v>61</v>
      </c>
      <c r="AD9" s="5" t="s">
        <v>77</v>
      </c>
      <c r="AE9" s="5" t="s">
        <v>78</v>
      </c>
      <c r="AF9" s="5" t="s">
        <v>78</v>
      </c>
      <c r="AG9" s="5" t="s">
        <v>79</v>
      </c>
      <c r="AH9" s="7" t="s">
        <v>80</v>
      </c>
      <c r="AI9" s="2" t="s">
        <v>81</v>
      </c>
      <c r="AJ9" s="5" t="s">
        <v>69</v>
      </c>
      <c r="AK9" s="8" t="s">
        <v>82</v>
      </c>
      <c r="AL9" s="1">
        <v>8600</v>
      </c>
      <c r="AM9" s="4">
        <v>46143</v>
      </c>
      <c r="AN9" s="10">
        <v>505680</v>
      </c>
      <c r="AO9" s="4">
        <v>46143</v>
      </c>
      <c r="AP9" s="1">
        <f t="shared" si="1"/>
        <v>550930</v>
      </c>
      <c r="AQ9" s="4">
        <v>46143</v>
      </c>
      <c r="AR9" s="5" t="s">
        <v>70</v>
      </c>
      <c r="AS9" s="5" t="s">
        <v>110</v>
      </c>
      <c r="AT9">
        <f>3.7*2500</f>
        <v>9250</v>
      </c>
      <c r="AU9" s="4">
        <v>46143</v>
      </c>
      <c r="AV9" s="5" t="s">
        <v>71</v>
      </c>
      <c r="AW9" s="5" t="s">
        <v>111</v>
      </c>
      <c r="AX9" s="1">
        <v>36000</v>
      </c>
      <c r="AY9" s="4">
        <v>46143</v>
      </c>
      <c r="AZ9" s="5" t="s">
        <v>59</v>
      </c>
      <c r="BA9" s="1" t="s">
        <v>59</v>
      </c>
      <c r="BB9" s="4" t="s">
        <v>59</v>
      </c>
      <c r="BC9" s="5" t="s">
        <v>59</v>
      </c>
      <c r="BD9" s="1" t="s">
        <v>59</v>
      </c>
      <c r="BE9" s="4" t="s">
        <v>59</v>
      </c>
      <c r="BF9" s="5" t="s">
        <v>76</v>
      </c>
    </row>
    <row r="10" spans="1:58" x14ac:dyDescent="0.3">
      <c r="A10" s="5" t="s">
        <v>75</v>
      </c>
      <c r="B10" s="5" t="s">
        <v>58</v>
      </c>
      <c r="C10" s="1">
        <v>1229648</v>
      </c>
      <c r="D10" s="1" t="s">
        <v>59</v>
      </c>
      <c r="E10" s="1">
        <v>8792726827</v>
      </c>
      <c r="F10" s="1">
        <v>387451501</v>
      </c>
      <c r="G10" s="1">
        <v>512601114</v>
      </c>
      <c r="H10" s="6" t="s">
        <v>60</v>
      </c>
      <c r="I10" s="1" t="s">
        <v>59</v>
      </c>
      <c r="J10" s="5" t="s">
        <v>76</v>
      </c>
      <c r="K10" s="5" t="s">
        <v>61</v>
      </c>
      <c r="L10" s="5" t="s">
        <v>62</v>
      </c>
      <c r="M10" s="5" t="s">
        <v>63</v>
      </c>
      <c r="N10" s="5" t="s">
        <v>64</v>
      </c>
      <c r="O10" s="5" t="s">
        <v>65</v>
      </c>
      <c r="P10" s="1">
        <v>63</v>
      </c>
      <c r="Q10" s="1" t="s">
        <v>66</v>
      </c>
      <c r="R10" s="2" t="s">
        <v>67</v>
      </c>
      <c r="S10" s="5" t="s">
        <v>61</v>
      </c>
      <c r="T10" s="5" t="s">
        <v>62</v>
      </c>
      <c r="U10" s="5" t="s">
        <v>63</v>
      </c>
      <c r="V10" s="5" t="s">
        <v>64</v>
      </c>
      <c r="W10" s="5" t="s">
        <v>65</v>
      </c>
      <c r="X10" s="1">
        <v>63</v>
      </c>
      <c r="Y10" s="7" t="s">
        <v>66</v>
      </c>
      <c r="Z10" s="2" t="s">
        <v>67</v>
      </c>
      <c r="AA10" s="5" t="s">
        <v>59</v>
      </c>
      <c r="AB10" s="5" t="s">
        <v>68</v>
      </c>
      <c r="AC10" s="5" t="s">
        <v>61</v>
      </c>
      <c r="AD10" s="5" t="s">
        <v>77</v>
      </c>
      <c r="AE10" s="5" t="s">
        <v>78</v>
      </c>
      <c r="AF10" s="5" t="s">
        <v>78</v>
      </c>
      <c r="AG10" s="5" t="s">
        <v>79</v>
      </c>
      <c r="AH10" s="7" t="s">
        <v>80</v>
      </c>
      <c r="AI10" s="2" t="s">
        <v>81</v>
      </c>
      <c r="AJ10" s="5" t="s">
        <v>69</v>
      </c>
      <c r="AK10" s="8" t="s">
        <v>83</v>
      </c>
      <c r="AL10" s="1">
        <v>8500</v>
      </c>
      <c r="AM10" s="4">
        <v>46143</v>
      </c>
      <c r="AN10" s="10">
        <v>572050</v>
      </c>
      <c r="AO10" s="4">
        <v>46143</v>
      </c>
      <c r="AP10" s="1">
        <f t="shared" si="1"/>
        <v>617300</v>
      </c>
      <c r="AQ10" s="4">
        <v>46143</v>
      </c>
      <c r="AR10" s="5" t="s">
        <v>70</v>
      </c>
      <c r="AS10" s="5" t="s">
        <v>112</v>
      </c>
      <c r="AT10">
        <f>3.7*2500</f>
        <v>9250</v>
      </c>
      <c r="AU10" s="4">
        <v>46143</v>
      </c>
      <c r="AV10" s="5" t="s">
        <v>71</v>
      </c>
      <c r="AW10" s="5" t="s">
        <v>113</v>
      </c>
      <c r="AX10" s="1">
        <v>36000</v>
      </c>
      <c r="AY10" s="4">
        <v>46143</v>
      </c>
      <c r="AZ10" s="5" t="s">
        <v>59</v>
      </c>
      <c r="BA10" s="1" t="s">
        <v>59</v>
      </c>
      <c r="BB10" s="4" t="s">
        <v>59</v>
      </c>
      <c r="BC10" s="5" t="s">
        <v>59</v>
      </c>
      <c r="BD10" s="1" t="s">
        <v>59</v>
      </c>
      <c r="BE10" s="4" t="s">
        <v>59</v>
      </c>
      <c r="BF10" s="5" t="s">
        <v>76</v>
      </c>
    </row>
    <row r="11" spans="1:58" x14ac:dyDescent="0.3">
      <c r="A11" s="5" t="s">
        <v>75</v>
      </c>
      <c r="B11" s="5" t="s">
        <v>58</v>
      </c>
      <c r="C11" s="1">
        <v>1229648</v>
      </c>
      <c r="D11" s="1" t="s">
        <v>59</v>
      </c>
      <c r="E11" s="1">
        <v>8792726827</v>
      </c>
      <c r="F11" s="1">
        <v>387451501</v>
      </c>
      <c r="G11" s="1">
        <v>512601114</v>
      </c>
      <c r="H11" s="6" t="s">
        <v>60</v>
      </c>
      <c r="I11" s="1" t="s">
        <v>59</v>
      </c>
      <c r="J11" s="5" t="s">
        <v>76</v>
      </c>
      <c r="K11" s="5" t="s">
        <v>61</v>
      </c>
      <c r="L11" s="5" t="s">
        <v>62</v>
      </c>
      <c r="M11" s="5" t="s">
        <v>63</v>
      </c>
      <c r="N11" s="5" t="s">
        <v>64</v>
      </c>
      <c r="O11" s="5" t="s">
        <v>65</v>
      </c>
      <c r="P11" s="1">
        <v>63</v>
      </c>
      <c r="Q11" s="1" t="s">
        <v>66</v>
      </c>
      <c r="R11" s="2" t="s">
        <v>67</v>
      </c>
      <c r="S11" s="5" t="s">
        <v>61</v>
      </c>
      <c r="T11" s="5" t="s">
        <v>62</v>
      </c>
      <c r="U11" s="5" t="s">
        <v>63</v>
      </c>
      <c r="V11" s="5" t="s">
        <v>64</v>
      </c>
      <c r="W11" s="5" t="s">
        <v>65</v>
      </c>
      <c r="X11" s="1">
        <v>63</v>
      </c>
      <c r="Y11" s="7" t="s">
        <v>66</v>
      </c>
      <c r="Z11" s="2" t="s">
        <v>67</v>
      </c>
      <c r="AA11" s="5" t="s">
        <v>59</v>
      </c>
      <c r="AB11" s="5" t="s">
        <v>68</v>
      </c>
      <c r="AC11" s="5" t="s">
        <v>61</v>
      </c>
      <c r="AD11" s="5" t="s">
        <v>77</v>
      </c>
      <c r="AE11" s="5" t="s">
        <v>78</v>
      </c>
      <c r="AF11" s="5" t="s">
        <v>78</v>
      </c>
      <c r="AG11" s="5" t="s">
        <v>79</v>
      </c>
      <c r="AH11" s="7" t="s">
        <v>80</v>
      </c>
      <c r="AI11" s="2" t="s">
        <v>81</v>
      </c>
      <c r="AJ11" s="5" t="s">
        <v>69</v>
      </c>
      <c r="AK11" s="8" t="s">
        <v>84</v>
      </c>
      <c r="AL11" s="1">
        <v>8600</v>
      </c>
      <c r="AM11" s="4">
        <v>46143</v>
      </c>
      <c r="AN11" s="10">
        <v>426560</v>
      </c>
      <c r="AO11" s="4">
        <v>46143</v>
      </c>
      <c r="AP11" s="1">
        <f t="shared" si="1"/>
        <v>471310</v>
      </c>
      <c r="AQ11" s="4">
        <v>46143</v>
      </c>
      <c r="AR11" s="5" t="s">
        <v>70</v>
      </c>
      <c r="AS11" s="5" t="s">
        <v>114</v>
      </c>
      <c r="AT11">
        <f>3.5*2500</f>
        <v>8750</v>
      </c>
      <c r="AU11" s="4">
        <v>46143</v>
      </c>
      <c r="AV11" s="5" t="s">
        <v>71</v>
      </c>
      <c r="AW11" s="5" t="s">
        <v>72</v>
      </c>
      <c r="AX11" s="1">
        <v>36000</v>
      </c>
      <c r="AY11" s="4">
        <v>46143</v>
      </c>
      <c r="AZ11" s="5" t="s">
        <v>59</v>
      </c>
      <c r="BA11" s="1" t="s">
        <v>59</v>
      </c>
      <c r="BB11" s="4" t="s">
        <v>59</v>
      </c>
      <c r="BC11" s="5" t="s">
        <v>59</v>
      </c>
      <c r="BD11" s="1" t="s">
        <v>59</v>
      </c>
      <c r="BE11" s="4" t="s">
        <v>59</v>
      </c>
      <c r="BF11" s="5" t="s">
        <v>76</v>
      </c>
    </row>
    <row r="12" spans="1:58" x14ac:dyDescent="0.3">
      <c r="A12" s="5" t="s">
        <v>75</v>
      </c>
      <c r="B12" s="5" t="s">
        <v>58</v>
      </c>
      <c r="C12" s="1">
        <v>1229648</v>
      </c>
      <c r="D12" s="1" t="s">
        <v>59</v>
      </c>
      <c r="E12" s="1">
        <v>8792726827</v>
      </c>
      <c r="F12" s="1">
        <v>387451501</v>
      </c>
      <c r="G12" s="1">
        <v>512601114</v>
      </c>
      <c r="H12" s="6" t="s">
        <v>60</v>
      </c>
      <c r="I12" s="1" t="s">
        <v>59</v>
      </c>
      <c r="J12" s="5" t="s">
        <v>76</v>
      </c>
      <c r="K12" s="5" t="s">
        <v>61</v>
      </c>
      <c r="L12" s="5" t="s">
        <v>62</v>
      </c>
      <c r="M12" s="5" t="s">
        <v>63</v>
      </c>
      <c r="N12" s="5" t="s">
        <v>64</v>
      </c>
      <c r="O12" s="5" t="s">
        <v>65</v>
      </c>
      <c r="P12" s="1">
        <v>63</v>
      </c>
      <c r="Q12" s="1" t="s">
        <v>66</v>
      </c>
      <c r="R12" s="2" t="s">
        <v>67</v>
      </c>
      <c r="S12" s="5" t="s">
        <v>61</v>
      </c>
      <c r="T12" s="5" t="s">
        <v>62</v>
      </c>
      <c r="U12" s="5" t="s">
        <v>63</v>
      </c>
      <c r="V12" s="5" t="s">
        <v>64</v>
      </c>
      <c r="W12" s="5" t="s">
        <v>65</v>
      </c>
      <c r="X12" s="1">
        <v>63</v>
      </c>
      <c r="Y12" s="7" t="s">
        <v>66</v>
      </c>
      <c r="Z12" s="2" t="s">
        <v>67</v>
      </c>
      <c r="AA12" s="5" t="s">
        <v>59</v>
      </c>
      <c r="AB12" s="5" t="s">
        <v>68</v>
      </c>
      <c r="AC12" s="5" t="s">
        <v>61</v>
      </c>
      <c r="AD12" s="5" t="s">
        <v>77</v>
      </c>
      <c r="AE12" s="5" t="s">
        <v>78</v>
      </c>
      <c r="AF12" s="5" t="s">
        <v>78</v>
      </c>
      <c r="AG12" s="5" t="s">
        <v>79</v>
      </c>
      <c r="AH12" s="7" t="s">
        <v>80</v>
      </c>
      <c r="AI12" s="2" t="s">
        <v>81</v>
      </c>
      <c r="AJ12" s="5" t="s">
        <v>69</v>
      </c>
      <c r="AK12" s="8" t="s">
        <v>85</v>
      </c>
      <c r="AL12" s="1">
        <v>8500</v>
      </c>
      <c r="AM12" s="4">
        <v>46143</v>
      </c>
      <c r="AN12" s="10">
        <v>476000</v>
      </c>
      <c r="AO12" s="4">
        <v>46143</v>
      </c>
      <c r="AP12" s="1">
        <f t="shared" si="1"/>
        <v>521250</v>
      </c>
      <c r="AQ12" s="4">
        <v>46143</v>
      </c>
      <c r="AR12" s="5" t="s">
        <v>70</v>
      </c>
      <c r="AS12" s="5" t="s">
        <v>119</v>
      </c>
      <c r="AT12">
        <f>3.7*2500</f>
        <v>9250</v>
      </c>
      <c r="AU12" s="4">
        <v>46143</v>
      </c>
      <c r="AV12" s="5" t="s">
        <v>71</v>
      </c>
      <c r="AW12" s="5" t="s">
        <v>116</v>
      </c>
      <c r="AX12" s="1">
        <v>36000</v>
      </c>
      <c r="AY12" s="4">
        <v>46143</v>
      </c>
      <c r="AZ12" s="5" t="s">
        <v>59</v>
      </c>
      <c r="BA12" s="1" t="s">
        <v>59</v>
      </c>
      <c r="BB12" s="4" t="s">
        <v>59</v>
      </c>
      <c r="BC12" s="5" t="s">
        <v>59</v>
      </c>
      <c r="BD12" s="1" t="s">
        <v>59</v>
      </c>
      <c r="BE12" s="4" t="s">
        <v>59</v>
      </c>
      <c r="BF12" s="5" t="s">
        <v>76</v>
      </c>
    </row>
    <row r="13" spans="1:58" x14ac:dyDescent="0.3">
      <c r="A13" s="5" t="s">
        <v>75</v>
      </c>
      <c r="B13" s="5" t="s">
        <v>58</v>
      </c>
      <c r="C13" s="1">
        <v>1229648</v>
      </c>
      <c r="D13" s="1" t="s">
        <v>59</v>
      </c>
      <c r="E13" s="1">
        <v>8792726827</v>
      </c>
      <c r="F13" s="1">
        <v>387451501</v>
      </c>
      <c r="G13" s="1">
        <v>512601114</v>
      </c>
      <c r="H13" s="6" t="s">
        <v>60</v>
      </c>
      <c r="I13" s="1" t="s">
        <v>59</v>
      </c>
      <c r="J13" s="5" t="s">
        <v>76</v>
      </c>
      <c r="K13" s="5" t="s">
        <v>61</v>
      </c>
      <c r="L13" s="5" t="s">
        <v>62</v>
      </c>
      <c r="M13" s="5" t="s">
        <v>63</v>
      </c>
      <c r="N13" s="5" t="s">
        <v>64</v>
      </c>
      <c r="O13" s="5" t="s">
        <v>65</v>
      </c>
      <c r="P13" s="1">
        <v>63</v>
      </c>
      <c r="Q13" s="1" t="s">
        <v>66</v>
      </c>
      <c r="R13" s="2" t="s">
        <v>67</v>
      </c>
      <c r="S13" s="5" t="s">
        <v>61</v>
      </c>
      <c r="T13" s="5" t="s">
        <v>62</v>
      </c>
      <c r="U13" s="5" t="s">
        <v>63</v>
      </c>
      <c r="V13" s="5" t="s">
        <v>64</v>
      </c>
      <c r="W13" s="5" t="s">
        <v>65</v>
      </c>
      <c r="X13" s="1">
        <v>63</v>
      </c>
      <c r="Y13" s="7" t="s">
        <v>66</v>
      </c>
      <c r="Z13" s="2" t="s">
        <v>67</v>
      </c>
      <c r="AA13" s="5" t="s">
        <v>59</v>
      </c>
      <c r="AB13" s="5" t="s">
        <v>68</v>
      </c>
      <c r="AC13" s="5" t="s">
        <v>61</v>
      </c>
      <c r="AD13" s="5" t="s">
        <v>77</v>
      </c>
      <c r="AE13" s="5" t="s">
        <v>78</v>
      </c>
      <c r="AF13" s="5" t="s">
        <v>78</v>
      </c>
      <c r="AG13" s="5" t="s">
        <v>79</v>
      </c>
      <c r="AH13" s="7" t="s">
        <v>80</v>
      </c>
      <c r="AI13" s="2" t="s">
        <v>81</v>
      </c>
      <c r="AJ13" s="5" t="s">
        <v>69</v>
      </c>
      <c r="AK13" s="8" t="s">
        <v>86</v>
      </c>
      <c r="AL13" s="1">
        <v>8500</v>
      </c>
      <c r="AM13" s="4">
        <v>46143</v>
      </c>
      <c r="AN13" s="10">
        <v>568650</v>
      </c>
      <c r="AO13" s="4">
        <v>46143</v>
      </c>
      <c r="AP13" s="1">
        <f t="shared" si="1"/>
        <v>613900</v>
      </c>
      <c r="AQ13" s="4">
        <v>46143</v>
      </c>
      <c r="AR13" s="5" t="s">
        <v>70</v>
      </c>
      <c r="AS13" s="5" t="s">
        <v>117</v>
      </c>
      <c r="AT13">
        <f>3.7*2500</f>
        <v>9250</v>
      </c>
      <c r="AU13" s="4">
        <v>46143</v>
      </c>
      <c r="AV13" s="5" t="s">
        <v>71</v>
      </c>
      <c r="AW13" s="5" t="s">
        <v>118</v>
      </c>
      <c r="AX13" s="1">
        <v>36000</v>
      </c>
      <c r="AY13" s="4">
        <v>46143</v>
      </c>
      <c r="AZ13" s="5" t="s">
        <v>59</v>
      </c>
      <c r="BA13" s="1" t="s">
        <v>59</v>
      </c>
      <c r="BB13" s="4" t="s">
        <v>59</v>
      </c>
      <c r="BC13" s="5" t="s">
        <v>59</v>
      </c>
      <c r="BD13" s="1" t="s">
        <v>59</v>
      </c>
      <c r="BE13" s="4" t="s">
        <v>59</v>
      </c>
      <c r="BF13" s="5" t="s">
        <v>76</v>
      </c>
    </row>
    <row r="14" spans="1:58" x14ac:dyDescent="0.3">
      <c r="A14" s="5" t="s">
        <v>75</v>
      </c>
      <c r="B14" s="5" t="s">
        <v>58</v>
      </c>
      <c r="C14" s="1">
        <v>1229648</v>
      </c>
      <c r="D14" s="1" t="s">
        <v>59</v>
      </c>
      <c r="E14" s="1">
        <v>8792726827</v>
      </c>
      <c r="F14" s="1">
        <v>387451501</v>
      </c>
      <c r="G14" s="1">
        <v>512601114</v>
      </c>
      <c r="H14" s="6" t="s">
        <v>60</v>
      </c>
      <c r="I14" s="1" t="s">
        <v>59</v>
      </c>
      <c r="J14" s="5" t="s">
        <v>76</v>
      </c>
      <c r="K14" s="5" t="s">
        <v>61</v>
      </c>
      <c r="L14" s="5" t="s">
        <v>62</v>
      </c>
      <c r="M14" s="5" t="s">
        <v>63</v>
      </c>
      <c r="N14" s="5" t="s">
        <v>64</v>
      </c>
      <c r="O14" s="5" t="s">
        <v>65</v>
      </c>
      <c r="P14" s="1">
        <v>63</v>
      </c>
      <c r="Q14" s="1" t="s">
        <v>66</v>
      </c>
      <c r="R14" s="2" t="s">
        <v>67</v>
      </c>
      <c r="S14" s="5" t="s">
        <v>61</v>
      </c>
      <c r="T14" s="5" t="s">
        <v>62</v>
      </c>
      <c r="U14" s="5" t="s">
        <v>63</v>
      </c>
      <c r="V14" s="5" t="s">
        <v>64</v>
      </c>
      <c r="W14" s="5" t="s">
        <v>65</v>
      </c>
      <c r="X14" s="1">
        <v>63</v>
      </c>
      <c r="Y14" s="7" t="s">
        <v>66</v>
      </c>
      <c r="Z14" s="2" t="s">
        <v>67</v>
      </c>
      <c r="AA14" s="5" t="s">
        <v>59</v>
      </c>
      <c r="AB14" s="5" t="s">
        <v>68</v>
      </c>
      <c r="AC14" s="5" t="s">
        <v>61</v>
      </c>
      <c r="AD14" s="5" t="s">
        <v>77</v>
      </c>
      <c r="AE14" s="5" t="s">
        <v>78</v>
      </c>
      <c r="AF14" s="5" t="s">
        <v>78</v>
      </c>
      <c r="AG14" s="5" t="s">
        <v>79</v>
      </c>
      <c r="AH14" s="7" t="s">
        <v>80</v>
      </c>
      <c r="AI14" s="2" t="s">
        <v>81</v>
      </c>
      <c r="AJ14" s="5" t="s">
        <v>69</v>
      </c>
      <c r="AK14" s="8" t="s">
        <v>87</v>
      </c>
      <c r="AL14" s="1">
        <v>8500</v>
      </c>
      <c r="AM14" s="4">
        <v>46143</v>
      </c>
      <c r="AN14" s="10">
        <v>499800</v>
      </c>
      <c r="AO14" s="4">
        <v>46143</v>
      </c>
      <c r="AP14" s="1">
        <f t="shared" si="1"/>
        <v>545050</v>
      </c>
      <c r="AQ14" s="4">
        <v>46143</v>
      </c>
      <c r="AR14" s="5" t="s">
        <v>70</v>
      </c>
      <c r="AS14" s="5" t="s">
        <v>115</v>
      </c>
      <c r="AT14">
        <f>3.7*2500</f>
        <v>9250</v>
      </c>
      <c r="AU14" s="4">
        <v>46143</v>
      </c>
      <c r="AV14" s="5" t="s">
        <v>71</v>
      </c>
      <c r="AW14" s="5" t="s">
        <v>120</v>
      </c>
      <c r="AX14" s="1">
        <v>36000</v>
      </c>
      <c r="AY14" s="4">
        <v>46143</v>
      </c>
      <c r="AZ14" s="5" t="s">
        <v>59</v>
      </c>
      <c r="BA14" s="1" t="s">
        <v>59</v>
      </c>
      <c r="BB14" s="4" t="s">
        <v>59</v>
      </c>
      <c r="BC14" s="5" t="s">
        <v>59</v>
      </c>
      <c r="BD14" s="1" t="s">
        <v>59</v>
      </c>
      <c r="BE14" s="4" t="s">
        <v>59</v>
      </c>
      <c r="BF14" s="5" t="s">
        <v>76</v>
      </c>
    </row>
    <row r="15" spans="1:58" x14ac:dyDescent="0.3">
      <c r="A15" s="5" t="s">
        <v>75</v>
      </c>
      <c r="B15" s="5" t="s">
        <v>58</v>
      </c>
      <c r="C15" s="1">
        <v>1229648</v>
      </c>
      <c r="D15" s="1" t="s">
        <v>59</v>
      </c>
      <c r="E15" s="1">
        <v>8792726827</v>
      </c>
      <c r="F15" s="1">
        <v>387451501</v>
      </c>
      <c r="G15" s="1">
        <v>512601114</v>
      </c>
      <c r="H15" s="6" t="s">
        <v>60</v>
      </c>
      <c r="I15" s="1" t="s">
        <v>59</v>
      </c>
      <c r="J15" s="5" t="s">
        <v>76</v>
      </c>
      <c r="K15" s="5" t="s">
        <v>61</v>
      </c>
      <c r="L15" s="5" t="s">
        <v>62</v>
      </c>
      <c r="M15" s="5" t="s">
        <v>63</v>
      </c>
      <c r="N15" s="5" t="s">
        <v>64</v>
      </c>
      <c r="O15" s="5" t="s">
        <v>65</v>
      </c>
      <c r="P15" s="1">
        <v>63</v>
      </c>
      <c r="Q15" s="1" t="s">
        <v>66</v>
      </c>
      <c r="R15" s="2" t="s">
        <v>67</v>
      </c>
      <c r="S15" s="5" t="s">
        <v>61</v>
      </c>
      <c r="T15" s="5" t="s">
        <v>62</v>
      </c>
      <c r="U15" s="5" t="s">
        <v>63</v>
      </c>
      <c r="V15" s="5" t="s">
        <v>64</v>
      </c>
      <c r="W15" s="5" t="s">
        <v>65</v>
      </c>
      <c r="X15" s="1">
        <v>63</v>
      </c>
      <c r="Y15" s="7" t="s">
        <v>66</v>
      </c>
      <c r="Z15" s="2" t="s">
        <v>67</v>
      </c>
      <c r="AA15" s="5" t="s">
        <v>59</v>
      </c>
      <c r="AB15" s="5" t="s">
        <v>68</v>
      </c>
      <c r="AC15" s="5" t="s">
        <v>61</v>
      </c>
      <c r="AD15" s="5" t="s">
        <v>77</v>
      </c>
      <c r="AE15" s="5" t="s">
        <v>78</v>
      </c>
      <c r="AF15" s="5" t="s">
        <v>78</v>
      </c>
      <c r="AG15" s="5" t="s">
        <v>79</v>
      </c>
      <c r="AH15" s="7" t="s">
        <v>80</v>
      </c>
      <c r="AI15" s="2" t="s">
        <v>81</v>
      </c>
      <c r="AJ15" s="5" t="s">
        <v>69</v>
      </c>
      <c r="AK15" s="8" t="s">
        <v>88</v>
      </c>
      <c r="AL15" s="1">
        <v>8600</v>
      </c>
      <c r="AM15" s="4">
        <v>46143</v>
      </c>
      <c r="AN15" s="10">
        <v>424840</v>
      </c>
      <c r="AO15" s="4">
        <v>46143</v>
      </c>
      <c r="AP15" s="1">
        <f t="shared" si="1"/>
        <v>476090</v>
      </c>
      <c r="AQ15" s="4">
        <v>46143</v>
      </c>
      <c r="AR15" s="5" t="s">
        <v>70</v>
      </c>
      <c r="AS15" s="5" t="s">
        <v>121</v>
      </c>
      <c r="AT15">
        <f>6.1*2500</f>
        <v>15250</v>
      </c>
      <c r="AU15" s="4">
        <v>46143</v>
      </c>
      <c r="AV15" s="5" t="s">
        <v>71</v>
      </c>
      <c r="AW15" s="5" t="s">
        <v>122</v>
      </c>
      <c r="AX15" s="1">
        <v>36000</v>
      </c>
      <c r="AY15" s="4">
        <v>46143</v>
      </c>
      <c r="AZ15" s="5" t="s">
        <v>59</v>
      </c>
      <c r="BA15" s="1" t="s">
        <v>59</v>
      </c>
      <c r="BB15" s="4" t="s">
        <v>59</v>
      </c>
      <c r="BC15" s="5" t="s">
        <v>59</v>
      </c>
      <c r="BD15" s="1" t="s">
        <v>59</v>
      </c>
      <c r="BE15" s="4" t="s">
        <v>59</v>
      </c>
      <c r="BF15" s="5" t="s">
        <v>76</v>
      </c>
    </row>
    <row r="16" spans="1:58" x14ac:dyDescent="0.3">
      <c r="A16" s="5" t="s">
        <v>75</v>
      </c>
      <c r="B16" s="5" t="s">
        <v>58</v>
      </c>
      <c r="C16" s="1">
        <v>1229648</v>
      </c>
      <c r="D16" s="1" t="s">
        <v>59</v>
      </c>
      <c r="E16" s="1">
        <v>8792726827</v>
      </c>
      <c r="F16" s="1">
        <v>387451501</v>
      </c>
      <c r="G16" s="1">
        <v>512601114</v>
      </c>
      <c r="H16" s="6" t="s">
        <v>60</v>
      </c>
      <c r="I16" s="1" t="s">
        <v>59</v>
      </c>
      <c r="J16" s="5" t="s">
        <v>76</v>
      </c>
      <c r="K16" s="5" t="s">
        <v>61</v>
      </c>
      <c r="L16" s="5" t="s">
        <v>62</v>
      </c>
      <c r="M16" s="5" t="s">
        <v>63</v>
      </c>
      <c r="N16" s="5" t="s">
        <v>64</v>
      </c>
      <c r="O16" s="5" t="s">
        <v>65</v>
      </c>
      <c r="P16" s="1">
        <v>63</v>
      </c>
      <c r="Q16" s="1" t="s">
        <v>66</v>
      </c>
      <c r="R16" s="2" t="s">
        <v>67</v>
      </c>
      <c r="S16" s="5" t="s">
        <v>61</v>
      </c>
      <c r="T16" s="5" t="s">
        <v>62</v>
      </c>
      <c r="U16" s="5" t="s">
        <v>63</v>
      </c>
      <c r="V16" s="5" t="s">
        <v>64</v>
      </c>
      <c r="W16" s="5" t="s">
        <v>65</v>
      </c>
      <c r="X16" s="1">
        <v>63</v>
      </c>
      <c r="Y16" s="7" t="s">
        <v>66</v>
      </c>
      <c r="Z16" s="2" t="s">
        <v>67</v>
      </c>
      <c r="AA16" s="5" t="s">
        <v>59</v>
      </c>
      <c r="AB16" s="5" t="s">
        <v>68</v>
      </c>
      <c r="AC16" s="5" t="s">
        <v>61</v>
      </c>
      <c r="AD16" s="5" t="s">
        <v>77</v>
      </c>
      <c r="AE16" s="5" t="s">
        <v>78</v>
      </c>
      <c r="AF16" s="5" t="s">
        <v>78</v>
      </c>
      <c r="AG16" s="5" t="s">
        <v>79</v>
      </c>
      <c r="AH16" s="7" t="s">
        <v>80</v>
      </c>
      <c r="AI16" s="2" t="s">
        <v>81</v>
      </c>
      <c r="AJ16" s="5" t="s">
        <v>69</v>
      </c>
      <c r="AK16" s="8" t="s">
        <v>89</v>
      </c>
      <c r="AL16" s="1">
        <v>8500</v>
      </c>
      <c r="AM16" s="4">
        <v>46143</v>
      </c>
      <c r="AN16" s="10">
        <v>498950</v>
      </c>
      <c r="AO16" s="4">
        <v>46143</v>
      </c>
      <c r="AP16" s="1">
        <f t="shared" si="1"/>
        <v>545700</v>
      </c>
      <c r="AQ16" s="4">
        <v>46143</v>
      </c>
      <c r="AR16" s="5" t="s">
        <v>70</v>
      </c>
      <c r="AS16" s="5" t="s">
        <v>123</v>
      </c>
      <c r="AT16">
        <f>4.3*2500</f>
        <v>10750</v>
      </c>
      <c r="AU16" s="4">
        <v>46143</v>
      </c>
      <c r="AV16" s="5" t="s">
        <v>71</v>
      </c>
      <c r="AW16" s="5" t="s">
        <v>104</v>
      </c>
      <c r="AX16" s="1">
        <v>36000</v>
      </c>
      <c r="AY16" s="4">
        <v>46143</v>
      </c>
      <c r="AZ16" s="5" t="s">
        <v>59</v>
      </c>
      <c r="BA16" s="1" t="s">
        <v>59</v>
      </c>
      <c r="BB16" s="4" t="s">
        <v>59</v>
      </c>
      <c r="BC16" s="5" t="s">
        <v>59</v>
      </c>
      <c r="BD16" s="1" t="s">
        <v>59</v>
      </c>
      <c r="BE16" s="4" t="s">
        <v>59</v>
      </c>
      <c r="BF16" s="5" t="s">
        <v>76</v>
      </c>
    </row>
    <row r="17" spans="1:58" x14ac:dyDescent="0.3">
      <c r="A17" s="5" t="s">
        <v>75</v>
      </c>
      <c r="B17" s="5" t="s">
        <v>58</v>
      </c>
      <c r="C17" s="1">
        <v>1229648</v>
      </c>
      <c r="D17" s="1" t="s">
        <v>59</v>
      </c>
      <c r="E17" s="1">
        <v>8792726827</v>
      </c>
      <c r="F17" s="1">
        <v>387451501</v>
      </c>
      <c r="G17" s="1">
        <v>512601114</v>
      </c>
      <c r="H17" s="6" t="s">
        <v>60</v>
      </c>
      <c r="I17" s="1" t="s">
        <v>59</v>
      </c>
      <c r="J17" s="5" t="s">
        <v>76</v>
      </c>
      <c r="K17" s="5" t="s">
        <v>61</v>
      </c>
      <c r="L17" s="5" t="s">
        <v>62</v>
      </c>
      <c r="M17" s="5" t="s">
        <v>63</v>
      </c>
      <c r="N17" s="5" t="s">
        <v>64</v>
      </c>
      <c r="O17" s="5" t="s">
        <v>65</v>
      </c>
      <c r="P17" s="1">
        <v>63</v>
      </c>
      <c r="Q17" s="1" t="s">
        <v>66</v>
      </c>
      <c r="R17" s="2" t="s">
        <v>67</v>
      </c>
      <c r="S17" s="5" t="s">
        <v>61</v>
      </c>
      <c r="T17" s="5" t="s">
        <v>62</v>
      </c>
      <c r="U17" s="5" t="s">
        <v>63</v>
      </c>
      <c r="V17" s="5" t="s">
        <v>64</v>
      </c>
      <c r="W17" s="5" t="s">
        <v>65</v>
      </c>
      <c r="X17" s="1">
        <v>63</v>
      </c>
      <c r="Y17" s="7" t="s">
        <v>66</v>
      </c>
      <c r="Z17" s="2" t="s">
        <v>67</v>
      </c>
      <c r="AA17" s="5" t="s">
        <v>59</v>
      </c>
      <c r="AB17" s="5" t="s">
        <v>68</v>
      </c>
      <c r="AC17" s="5" t="s">
        <v>61</v>
      </c>
      <c r="AD17" s="5" t="s">
        <v>77</v>
      </c>
      <c r="AE17" s="5" t="s">
        <v>78</v>
      </c>
      <c r="AF17" s="5" t="s">
        <v>78</v>
      </c>
      <c r="AG17" s="5" t="s">
        <v>79</v>
      </c>
      <c r="AH17" s="7" t="s">
        <v>80</v>
      </c>
      <c r="AI17" s="2" t="s">
        <v>81</v>
      </c>
      <c r="AJ17" s="5" t="s">
        <v>69</v>
      </c>
      <c r="AK17" s="8" t="s">
        <v>90</v>
      </c>
      <c r="AL17" s="1">
        <v>8600</v>
      </c>
      <c r="AM17" s="4">
        <v>46143</v>
      </c>
      <c r="AN17" s="10">
        <v>424840</v>
      </c>
      <c r="AO17" s="4">
        <v>46143</v>
      </c>
      <c r="AP17" s="1">
        <f t="shared" si="1"/>
        <v>453590</v>
      </c>
      <c r="AQ17" s="4">
        <v>46143</v>
      </c>
      <c r="AR17" s="5" t="s">
        <v>70</v>
      </c>
      <c r="AS17" s="5" t="s">
        <v>125</v>
      </c>
      <c r="AT17">
        <f>3.5*2500</f>
        <v>8750</v>
      </c>
      <c r="AU17" s="4">
        <v>46143</v>
      </c>
      <c r="AV17" s="5" t="s">
        <v>71</v>
      </c>
      <c r="AW17" s="5" t="s">
        <v>126</v>
      </c>
      <c r="AX17" s="1">
        <v>20000</v>
      </c>
      <c r="AY17" s="4">
        <v>46143</v>
      </c>
      <c r="AZ17" s="5" t="s">
        <v>59</v>
      </c>
      <c r="BA17" s="1" t="s">
        <v>59</v>
      </c>
      <c r="BB17" s="4" t="s">
        <v>59</v>
      </c>
      <c r="BC17" s="5" t="s">
        <v>59</v>
      </c>
      <c r="BD17" s="1" t="s">
        <v>59</v>
      </c>
      <c r="BE17" s="4" t="s">
        <v>59</v>
      </c>
      <c r="BF17" s="5" t="s">
        <v>76</v>
      </c>
    </row>
    <row r="18" spans="1:58" x14ac:dyDescent="0.3">
      <c r="A18" s="5" t="s">
        <v>75</v>
      </c>
      <c r="B18" s="5" t="s">
        <v>58</v>
      </c>
      <c r="C18" s="1">
        <v>1229648</v>
      </c>
      <c r="D18" s="1" t="s">
        <v>59</v>
      </c>
      <c r="E18" s="1">
        <v>8792726827</v>
      </c>
      <c r="F18" s="1">
        <v>387451501</v>
      </c>
      <c r="G18" s="1">
        <v>512601114</v>
      </c>
      <c r="H18" s="6" t="s">
        <v>60</v>
      </c>
      <c r="I18" s="1" t="s">
        <v>59</v>
      </c>
      <c r="J18" s="5" t="s">
        <v>76</v>
      </c>
      <c r="K18" s="5" t="s">
        <v>61</v>
      </c>
      <c r="L18" s="5" t="s">
        <v>62</v>
      </c>
      <c r="M18" s="5" t="s">
        <v>63</v>
      </c>
      <c r="N18" s="5" t="s">
        <v>64</v>
      </c>
      <c r="O18" s="5" t="s">
        <v>65</v>
      </c>
      <c r="P18" s="1">
        <v>63</v>
      </c>
      <c r="Q18" s="1" t="s">
        <v>66</v>
      </c>
      <c r="R18" s="2" t="s">
        <v>67</v>
      </c>
      <c r="S18" s="5" t="s">
        <v>61</v>
      </c>
      <c r="T18" s="5" t="s">
        <v>62</v>
      </c>
      <c r="U18" s="5" t="s">
        <v>63</v>
      </c>
      <c r="V18" s="5" t="s">
        <v>64</v>
      </c>
      <c r="W18" s="5" t="s">
        <v>65</v>
      </c>
      <c r="X18" s="1">
        <v>63</v>
      </c>
      <c r="Y18" s="7" t="s">
        <v>66</v>
      </c>
      <c r="Z18" s="2" t="s">
        <v>67</v>
      </c>
      <c r="AA18" s="5" t="s">
        <v>59</v>
      </c>
      <c r="AB18" s="5" t="s">
        <v>68</v>
      </c>
      <c r="AC18" s="5" t="s">
        <v>61</v>
      </c>
      <c r="AD18" s="5" t="s">
        <v>77</v>
      </c>
      <c r="AE18" s="5" t="s">
        <v>78</v>
      </c>
      <c r="AF18" s="5" t="s">
        <v>78</v>
      </c>
      <c r="AG18" s="5" t="s">
        <v>79</v>
      </c>
      <c r="AH18" s="7" t="s">
        <v>80</v>
      </c>
      <c r="AI18" s="2" t="s">
        <v>81</v>
      </c>
      <c r="AJ18" s="5" t="s">
        <v>69</v>
      </c>
      <c r="AK18" s="8" t="s">
        <v>91</v>
      </c>
      <c r="AL18" s="1">
        <v>8500</v>
      </c>
      <c r="AM18" s="4">
        <v>46143</v>
      </c>
      <c r="AN18" s="10">
        <v>476000</v>
      </c>
      <c r="AO18" s="4">
        <v>46143</v>
      </c>
      <c r="AP18" s="1">
        <f t="shared" si="1"/>
        <v>504500</v>
      </c>
      <c r="AQ18" s="4">
        <v>46143</v>
      </c>
      <c r="AR18" s="5" t="s">
        <v>70</v>
      </c>
      <c r="AS18" s="5" t="s">
        <v>127</v>
      </c>
      <c r="AT18">
        <f>3.4*2500</f>
        <v>8500</v>
      </c>
      <c r="AU18" s="4">
        <v>46143</v>
      </c>
      <c r="AV18" s="5" t="s">
        <v>71</v>
      </c>
      <c r="AW18" s="5" t="s">
        <v>128</v>
      </c>
      <c r="AX18" s="1">
        <v>20000</v>
      </c>
      <c r="AY18" s="4">
        <v>46143</v>
      </c>
      <c r="AZ18" s="5" t="s">
        <v>59</v>
      </c>
      <c r="BA18" s="1" t="s">
        <v>59</v>
      </c>
      <c r="BB18" s="4" t="s">
        <v>59</v>
      </c>
      <c r="BC18" s="5" t="s">
        <v>59</v>
      </c>
      <c r="BD18" s="1" t="s">
        <v>59</v>
      </c>
      <c r="BE18" s="4" t="s">
        <v>59</v>
      </c>
      <c r="BF18" s="5" t="s">
        <v>76</v>
      </c>
    </row>
    <row r="19" spans="1:58" x14ac:dyDescent="0.3">
      <c r="A19" s="5" t="s">
        <v>75</v>
      </c>
      <c r="B19" s="5" t="s">
        <v>58</v>
      </c>
      <c r="C19" s="1">
        <v>1229648</v>
      </c>
      <c r="D19" s="1" t="s">
        <v>59</v>
      </c>
      <c r="E19" s="1">
        <v>8792726827</v>
      </c>
      <c r="F19" s="1">
        <v>387451501</v>
      </c>
      <c r="G19" s="1">
        <v>512601114</v>
      </c>
      <c r="H19" s="6" t="s">
        <v>60</v>
      </c>
      <c r="I19" s="1" t="s">
        <v>59</v>
      </c>
      <c r="J19" s="5" t="s">
        <v>76</v>
      </c>
      <c r="K19" s="5" t="s">
        <v>61</v>
      </c>
      <c r="L19" s="5" t="s">
        <v>62</v>
      </c>
      <c r="M19" s="5" t="s">
        <v>63</v>
      </c>
      <c r="N19" s="5" t="s">
        <v>64</v>
      </c>
      <c r="O19" s="5" t="s">
        <v>65</v>
      </c>
      <c r="P19" s="1">
        <v>63</v>
      </c>
      <c r="Q19" s="1" t="s">
        <v>66</v>
      </c>
      <c r="R19" s="2" t="s">
        <v>67</v>
      </c>
      <c r="S19" s="5" t="s">
        <v>61</v>
      </c>
      <c r="T19" s="5" t="s">
        <v>62</v>
      </c>
      <c r="U19" s="5" t="s">
        <v>63</v>
      </c>
      <c r="V19" s="5" t="s">
        <v>64</v>
      </c>
      <c r="W19" s="5" t="s">
        <v>65</v>
      </c>
      <c r="X19" s="1">
        <v>63</v>
      </c>
      <c r="Y19" s="7" t="s">
        <v>66</v>
      </c>
      <c r="Z19" s="2" t="s">
        <v>67</v>
      </c>
      <c r="AA19" s="5" t="s">
        <v>59</v>
      </c>
      <c r="AB19" s="5" t="s">
        <v>68</v>
      </c>
      <c r="AC19" s="5" t="s">
        <v>61</v>
      </c>
      <c r="AD19" s="5" t="s">
        <v>77</v>
      </c>
      <c r="AE19" s="5" t="s">
        <v>78</v>
      </c>
      <c r="AF19" s="5" t="s">
        <v>78</v>
      </c>
      <c r="AG19" s="5" t="s">
        <v>79</v>
      </c>
      <c r="AH19" s="7" t="s">
        <v>80</v>
      </c>
      <c r="AI19" s="2" t="s">
        <v>81</v>
      </c>
      <c r="AJ19" s="5" t="s">
        <v>69</v>
      </c>
      <c r="AK19" s="8" t="s">
        <v>92</v>
      </c>
      <c r="AL19" s="1">
        <v>8500</v>
      </c>
      <c r="AM19" s="4">
        <v>46143</v>
      </c>
      <c r="AN19" s="10">
        <v>568650</v>
      </c>
      <c r="AO19" s="4">
        <v>46143</v>
      </c>
      <c r="AP19" s="1">
        <f t="shared" si="1"/>
        <v>595650</v>
      </c>
      <c r="AQ19" s="4">
        <v>46143</v>
      </c>
      <c r="AR19" s="5" t="s">
        <v>70</v>
      </c>
      <c r="AS19" s="5" t="s">
        <v>129</v>
      </c>
      <c r="AT19">
        <f>2.8*2500</f>
        <v>7000</v>
      </c>
      <c r="AU19" s="4">
        <v>46143</v>
      </c>
      <c r="AV19" s="5" t="s">
        <v>71</v>
      </c>
      <c r="AW19" s="5" t="s">
        <v>130</v>
      </c>
      <c r="AX19" s="1">
        <v>20000</v>
      </c>
      <c r="AY19" s="4">
        <v>46143</v>
      </c>
      <c r="AZ19" s="5" t="s">
        <v>59</v>
      </c>
      <c r="BA19" s="1" t="s">
        <v>59</v>
      </c>
      <c r="BB19" s="4" t="s">
        <v>59</v>
      </c>
      <c r="BC19" s="5" t="s">
        <v>59</v>
      </c>
      <c r="BD19" s="1" t="s">
        <v>59</v>
      </c>
      <c r="BE19" s="4" t="s">
        <v>59</v>
      </c>
      <c r="BF19" s="5" t="s">
        <v>76</v>
      </c>
    </row>
    <row r="20" spans="1:58" x14ac:dyDescent="0.3">
      <c r="A20" s="5" t="s">
        <v>75</v>
      </c>
      <c r="B20" s="5" t="s">
        <v>58</v>
      </c>
      <c r="C20" s="1">
        <v>1229648</v>
      </c>
      <c r="D20" s="1" t="s">
        <v>59</v>
      </c>
      <c r="E20" s="1">
        <v>8792726827</v>
      </c>
      <c r="F20" s="1">
        <v>387451501</v>
      </c>
      <c r="G20" s="1">
        <v>512601114</v>
      </c>
      <c r="H20" s="6" t="s">
        <v>60</v>
      </c>
      <c r="I20" s="1" t="s">
        <v>59</v>
      </c>
      <c r="J20" s="5" t="s">
        <v>76</v>
      </c>
      <c r="K20" s="5" t="s">
        <v>61</v>
      </c>
      <c r="L20" s="5" t="s">
        <v>62</v>
      </c>
      <c r="M20" s="5" t="s">
        <v>63</v>
      </c>
      <c r="N20" s="5" t="s">
        <v>64</v>
      </c>
      <c r="O20" s="5" t="s">
        <v>65</v>
      </c>
      <c r="P20" s="1">
        <v>63</v>
      </c>
      <c r="Q20" s="1" t="s">
        <v>66</v>
      </c>
      <c r="R20" s="2" t="s">
        <v>67</v>
      </c>
      <c r="S20" s="5" t="s">
        <v>61</v>
      </c>
      <c r="T20" s="5" t="s">
        <v>62</v>
      </c>
      <c r="U20" s="5" t="s">
        <v>63</v>
      </c>
      <c r="V20" s="5" t="s">
        <v>64</v>
      </c>
      <c r="W20" s="5" t="s">
        <v>65</v>
      </c>
      <c r="X20" s="1">
        <v>63</v>
      </c>
      <c r="Y20" s="7" t="s">
        <v>66</v>
      </c>
      <c r="Z20" s="2" t="s">
        <v>67</v>
      </c>
      <c r="AA20" s="5" t="s">
        <v>59</v>
      </c>
      <c r="AB20" s="5" t="s">
        <v>68</v>
      </c>
      <c r="AC20" s="5" t="s">
        <v>61</v>
      </c>
      <c r="AD20" s="5" t="s">
        <v>77</v>
      </c>
      <c r="AE20" s="5" t="s">
        <v>78</v>
      </c>
      <c r="AF20" s="5" t="s">
        <v>78</v>
      </c>
      <c r="AG20" s="5" t="s">
        <v>79</v>
      </c>
      <c r="AH20" s="7" t="s">
        <v>80</v>
      </c>
      <c r="AI20" s="2" t="s">
        <v>81</v>
      </c>
      <c r="AJ20" s="5" t="s">
        <v>69</v>
      </c>
      <c r="AK20" s="8" t="s">
        <v>93</v>
      </c>
      <c r="AL20" s="1">
        <v>8600</v>
      </c>
      <c r="AM20" s="4">
        <v>46143</v>
      </c>
      <c r="AN20" s="10">
        <v>424840</v>
      </c>
      <c r="AO20" s="4">
        <v>46143</v>
      </c>
      <c r="AP20" s="1">
        <f t="shared" si="1"/>
        <v>453590</v>
      </c>
      <c r="AQ20" s="4">
        <v>46143</v>
      </c>
      <c r="AR20" s="5" t="s">
        <v>70</v>
      </c>
      <c r="AS20" s="5" t="s">
        <v>131</v>
      </c>
      <c r="AT20">
        <f>3.5*2500</f>
        <v>8750</v>
      </c>
      <c r="AU20" s="4">
        <v>46143</v>
      </c>
      <c r="AV20" s="5" t="s">
        <v>71</v>
      </c>
      <c r="AW20" s="5" t="s">
        <v>132</v>
      </c>
      <c r="AX20" s="1">
        <v>20000</v>
      </c>
      <c r="AY20" s="4">
        <v>46143</v>
      </c>
      <c r="AZ20" s="5" t="s">
        <v>59</v>
      </c>
      <c r="BA20" s="1" t="s">
        <v>59</v>
      </c>
      <c r="BB20" s="4" t="s">
        <v>59</v>
      </c>
      <c r="BC20" s="5" t="s">
        <v>59</v>
      </c>
      <c r="BD20" s="1" t="s">
        <v>59</v>
      </c>
      <c r="BE20" s="4" t="s">
        <v>59</v>
      </c>
      <c r="BF20" s="5" t="s">
        <v>76</v>
      </c>
    </row>
    <row r="21" spans="1:58" x14ac:dyDescent="0.3">
      <c r="A21" s="5" t="s">
        <v>75</v>
      </c>
      <c r="B21" s="5" t="s">
        <v>58</v>
      </c>
      <c r="C21" s="1">
        <v>1229648</v>
      </c>
      <c r="D21" s="1" t="s">
        <v>59</v>
      </c>
      <c r="E21" s="1">
        <v>8792726827</v>
      </c>
      <c r="F21" s="1">
        <v>387451501</v>
      </c>
      <c r="G21" s="1">
        <v>512601114</v>
      </c>
      <c r="H21" s="6" t="s">
        <v>60</v>
      </c>
      <c r="I21" s="1" t="s">
        <v>59</v>
      </c>
      <c r="J21" s="5" t="s">
        <v>76</v>
      </c>
      <c r="K21" s="5" t="s">
        <v>61</v>
      </c>
      <c r="L21" s="5" t="s">
        <v>62</v>
      </c>
      <c r="M21" s="5" t="s">
        <v>63</v>
      </c>
      <c r="N21" s="5" t="s">
        <v>64</v>
      </c>
      <c r="O21" s="5" t="s">
        <v>65</v>
      </c>
      <c r="P21" s="1">
        <v>63</v>
      </c>
      <c r="Q21" s="1" t="s">
        <v>66</v>
      </c>
      <c r="R21" s="2" t="s">
        <v>67</v>
      </c>
      <c r="S21" s="5" t="s">
        <v>61</v>
      </c>
      <c r="T21" s="5" t="s">
        <v>62</v>
      </c>
      <c r="U21" s="5" t="s">
        <v>63</v>
      </c>
      <c r="V21" s="5" t="s">
        <v>64</v>
      </c>
      <c r="W21" s="5" t="s">
        <v>65</v>
      </c>
      <c r="X21" s="1">
        <v>63</v>
      </c>
      <c r="Y21" s="7" t="s">
        <v>66</v>
      </c>
      <c r="Z21" s="2" t="s">
        <v>67</v>
      </c>
      <c r="AA21" s="5" t="s">
        <v>59</v>
      </c>
      <c r="AB21" s="5" t="s">
        <v>68</v>
      </c>
      <c r="AC21" s="5" t="s">
        <v>61</v>
      </c>
      <c r="AD21" s="5" t="s">
        <v>77</v>
      </c>
      <c r="AE21" s="5" t="s">
        <v>78</v>
      </c>
      <c r="AF21" s="5" t="s">
        <v>78</v>
      </c>
      <c r="AG21" s="5" t="s">
        <v>79</v>
      </c>
      <c r="AH21" s="7" t="s">
        <v>80</v>
      </c>
      <c r="AI21" s="2" t="s">
        <v>81</v>
      </c>
      <c r="AJ21" s="5" t="s">
        <v>69</v>
      </c>
      <c r="AK21" s="8" t="s">
        <v>94</v>
      </c>
      <c r="AL21" s="1">
        <v>8600</v>
      </c>
      <c r="AM21" s="4">
        <v>46143</v>
      </c>
      <c r="AN21" s="10">
        <v>424840</v>
      </c>
      <c r="AO21" s="4">
        <v>46143</v>
      </c>
      <c r="AP21" s="1">
        <f t="shared" si="1"/>
        <v>452090</v>
      </c>
      <c r="AQ21" s="4">
        <v>46143</v>
      </c>
      <c r="AR21" s="5" t="s">
        <v>70</v>
      </c>
      <c r="AS21" s="5" t="s">
        <v>133</v>
      </c>
      <c r="AT21">
        <f>2.9*2500</f>
        <v>7250</v>
      </c>
      <c r="AU21" s="4">
        <v>46143</v>
      </c>
      <c r="AV21" s="5" t="s">
        <v>71</v>
      </c>
      <c r="AW21" s="5" t="s">
        <v>134</v>
      </c>
      <c r="AX21" s="1">
        <v>20000</v>
      </c>
      <c r="AY21" s="4">
        <v>46143</v>
      </c>
      <c r="AZ21" s="5" t="s">
        <v>59</v>
      </c>
      <c r="BA21" s="1" t="s">
        <v>59</v>
      </c>
      <c r="BB21" s="4" t="s">
        <v>59</v>
      </c>
      <c r="BC21" s="5" t="s">
        <v>59</v>
      </c>
      <c r="BD21" s="1" t="s">
        <v>59</v>
      </c>
      <c r="BE21" s="4" t="s">
        <v>59</v>
      </c>
      <c r="BF21" s="5" t="s">
        <v>76</v>
      </c>
    </row>
    <row r="22" spans="1:58" x14ac:dyDescent="0.3">
      <c r="A22" s="5" t="s">
        <v>75</v>
      </c>
      <c r="B22" s="5" t="s">
        <v>58</v>
      </c>
      <c r="C22" s="1">
        <v>1229648</v>
      </c>
      <c r="D22" s="1" t="s">
        <v>59</v>
      </c>
      <c r="E22" s="1">
        <v>8792726827</v>
      </c>
      <c r="F22" s="1">
        <v>387451501</v>
      </c>
      <c r="G22" s="1">
        <v>512601114</v>
      </c>
      <c r="H22" s="6" t="s">
        <v>60</v>
      </c>
      <c r="I22" s="1" t="s">
        <v>59</v>
      </c>
      <c r="J22" s="5" t="s">
        <v>76</v>
      </c>
      <c r="K22" s="5" t="s">
        <v>61</v>
      </c>
      <c r="L22" s="5" t="s">
        <v>62</v>
      </c>
      <c r="M22" s="5" t="s">
        <v>63</v>
      </c>
      <c r="N22" s="5" t="s">
        <v>64</v>
      </c>
      <c r="O22" s="5" t="s">
        <v>65</v>
      </c>
      <c r="P22" s="1">
        <v>63</v>
      </c>
      <c r="Q22" s="1" t="s">
        <v>66</v>
      </c>
      <c r="R22" s="2" t="s">
        <v>67</v>
      </c>
      <c r="S22" s="5" t="s">
        <v>61</v>
      </c>
      <c r="T22" s="5" t="s">
        <v>62</v>
      </c>
      <c r="U22" s="5" t="s">
        <v>63</v>
      </c>
      <c r="V22" s="5" t="s">
        <v>64</v>
      </c>
      <c r="W22" s="5" t="s">
        <v>65</v>
      </c>
      <c r="X22" s="1">
        <v>63</v>
      </c>
      <c r="Y22" s="7" t="s">
        <v>66</v>
      </c>
      <c r="Z22" s="2" t="s">
        <v>67</v>
      </c>
      <c r="AA22" s="5" t="s">
        <v>59</v>
      </c>
      <c r="AB22" s="5" t="s">
        <v>68</v>
      </c>
      <c r="AC22" s="5" t="s">
        <v>61</v>
      </c>
      <c r="AD22" s="5" t="s">
        <v>77</v>
      </c>
      <c r="AE22" s="5" t="s">
        <v>78</v>
      </c>
      <c r="AF22" s="5" t="s">
        <v>78</v>
      </c>
      <c r="AG22" s="5" t="s">
        <v>79</v>
      </c>
      <c r="AH22" s="7" t="s">
        <v>80</v>
      </c>
      <c r="AI22" s="2" t="s">
        <v>81</v>
      </c>
      <c r="AJ22" s="5" t="s">
        <v>69</v>
      </c>
      <c r="AK22" s="8" t="s">
        <v>95</v>
      </c>
      <c r="AL22" s="1">
        <v>8600</v>
      </c>
      <c r="AM22" s="4">
        <v>46143</v>
      </c>
      <c r="AN22" s="10">
        <v>426560</v>
      </c>
      <c r="AO22" s="4">
        <v>46143</v>
      </c>
      <c r="AP22" s="1">
        <f t="shared" si="1"/>
        <v>453810</v>
      </c>
      <c r="AQ22" s="4">
        <v>46143</v>
      </c>
      <c r="AR22" s="5" t="s">
        <v>70</v>
      </c>
      <c r="AS22" s="5" t="s">
        <v>135</v>
      </c>
      <c r="AT22">
        <f>2.9*2500</f>
        <v>7250</v>
      </c>
      <c r="AU22" s="4">
        <v>46143</v>
      </c>
      <c r="AV22" s="5" t="s">
        <v>71</v>
      </c>
      <c r="AW22" s="5" t="s">
        <v>136</v>
      </c>
      <c r="AX22" s="1">
        <v>20000</v>
      </c>
      <c r="AY22" s="4">
        <v>46143</v>
      </c>
      <c r="AZ22" s="5" t="s">
        <v>59</v>
      </c>
      <c r="BA22" s="1" t="s">
        <v>59</v>
      </c>
      <c r="BB22" s="4" t="s">
        <v>59</v>
      </c>
      <c r="BC22" s="5" t="s">
        <v>59</v>
      </c>
      <c r="BD22" s="1" t="s">
        <v>59</v>
      </c>
      <c r="BE22" s="4" t="s">
        <v>59</v>
      </c>
      <c r="BF22" s="5" t="s">
        <v>76</v>
      </c>
    </row>
    <row r="23" spans="1:58" x14ac:dyDescent="0.3">
      <c r="A23" s="5" t="s">
        <v>75</v>
      </c>
      <c r="B23" s="5" t="s">
        <v>58</v>
      </c>
      <c r="C23" s="1">
        <v>1229648</v>
      </c>
      <c r="D23" s="1" t="s">
        <v>59</v>
      </c>
      <c r="E23" s="1">
        <v>8792726827</v>
      </c>
      <c r="F23" s="1">
        <v>387451501</v>
      </c>
      <c r="G23" s="1">
        <v>512601114</v>
      </c>
      <c r="H23" s="6" t="s">
        <v>60</v>
      </c>
      <c r="I23" s="1" t="s">
        <v>59</v>
      </c>
      <c r="J23" s="5" t="s">
        <v>76</v>
      </c>
      <c r="K23" s="5" t="s">
        <v>61</v>
      </c>
      <c r="L23" s="5" t="s">
        <v>62</v>
      </c>
      <c r="M23" s="5" t="s">
        <v>63</v>
      </c>
      <c r="N23" s="5" t="s">
        <v>64</v>
      </c>
      <c r="O23" s="5" t="s">
        <v>65</v>
      </c>
      <c r="P23" s="1">
        <v>63</v>
      </c>
      <c r="Q23" s="1" t="s">
        <v>66</v>
      </c>
      <c r="R23" s="2" t="s">
        <v>67</v>
      </c>
      <c r="S23" s="5" t="s">
        <v>61</v>
      </c>
      <c r="T23" s="5" t="s">
        <v>62</v>
      </c>
      <c r="U23" s="5" t="s">
        <v>63</v>
      </c>
      <c r="V23" s="5" t="s">
        <v>64</v>
      </c>
      <c r="W23" s="5" t="s">
        <v>65</v>
      </c>
      <c r="X23" s="1">
        <v>63</v>
      </c>
      <c r="Y23" s="7" t="s">
        <v>66</v>
      </c>
      <c r="Z23" s="2" t="s">
        <v>67</v>
      </c>
      <c r="AA23" s="5" t="s">
        <v>59</v>
      </c>
      <c r="AB23" s="5" t="s">
        <v>68</v>
      </c>
      <c r="AC23" s="5" t="s">
        <v>61</v>
      </c>
      <c r="AD23" s="5" t="s">
        <v>77</v>
      </c>
      <c r="AE23" s="5" t="s">
        <v>78</v>
      </c>
      <c r="AF23" s="5" t="s">
        <v>78</v>
      </c>
      <c r="AG23" s="5" t="s">
        <v>79</v>
      </c>
      <c r="AH23" s="7" t="s">
        <v>80</v>
      </c>
      <c r="AI23" s="2" t="s">
        <v>81</v>
      </c>
      <c r="AJ23" s="5" t="s">
        <v>69</v>
      </c>
      <c r="AK23" s="8" t="s">
        <v>96</v>
      </c>
      <c r="AL23" s="1">
        <v>8500</v>
      </c>
      <c r="AM23" s="4">
        <v>46143</v>
      </c>
      <c r="AN23" s="10">
        <v>476000</v>
      </c>
      <c r="AO23" s="4">
        <v>46143</v>
      </c>
      <c r="AP23" s="1">
        <f t="shared" si="1"/>
        <v>504750</v>
      </c>
      <c r="AQ23" s="4">
        <v>46143</v>
      </c>
      <c r="AR23" s="5" t="s">
        <v>70</v>
      </c>
      <c r="AS23" s="5" t="s">
        <v>137</v>
      </c>
      <c r="AT23">
        <f>3.5*2500</f>
        <v>8750</v>
      </c>
      <c r="AU23" s="4">
        <v>46143</v>
      </c>
      <c r="AV23" s="5" t="s">
        <v>71</v>
      </c>
      <c r="AW23" s="5" t="s">
        <v>138</v>
      </c>
      <c r="AX23" s="1">
        <v>20000</v>
      </c>
      <c r="AY23" s="4">
        <v>46143</v>
      </c>
      <c r="AZ23" s="5" t="s">
        <v>59</v>
      </c>
      <c r="BA23" s="1" t="s">
        <v>59</v>
      </c>
      <c r="BB23" s="4" t="s">
        <v>59</v>
      </c>
      <c r="BC23" s="5" t="s">
        <v>59</v>
      </c>
      <c r="BD23" s="1" t="s">
        <v>59</v>
      </c>
      <c r="BE23" s="4" t="s">
        <v>59</v>
      </c>
      <c r="BF23" s="5" t="s">
        <v>76</v>
      </c>
    </row>
    <row r="24" spans="1:58" x14ac:dyDescent="0.3">
      <c r="A24" s="5" t="s">
        <v>75</v>
      </c>
      <c r="B24" s="5" t="s">
        <v>58</v>
      </c>
      <c r="C24" s="1">
        <v>1229648</v>
      </c>
      <c r="D24" s="1" t="s">
        <v>59</v>
      </c>
      <c r="E24" s="1">
        <v>8792726827</v>
      </c>
      <c r="F24" s="1">
        <v>387451501</v>
      </c>
      <c r="G24" s="1">
        <v>512601114</v>
      </c>
      <c r="H24" s="6" t="s">
        <v>60</v>
      </c>
      <c r="I24" s="1" t="s">
        <v>59</v>
      </c>
      <c r="J24" s="5" t="s">
        <v>76</v>
      </c>
      <c r="K24" s="5" t="s">
        <v>61</v>
      </c>
      <c r="L24" s="5" t="s">
        <v>62</v>
      </c>
      <c r="M24" s="5" t="s">
        <v>63</v>
      </c>
      <c r="N24" s="5" t="s">
        <v>64</v>
      </c>
      <c r="O24" s="5" t="s">
        <v>65</v>
      </c>
      <c r="P24" s="1">
        <v>63</v>
      </c>
      <c r="Q24" s="1" t="s">
        <v>66</v>
      </c>
      <c r="R24" s="2" t="s">
        <v>67</v>
      </c>
      <c r="S24" s="5" t="s">
        <v>61</v>
      </c>
      <c r="T24" s="5" t="s">
        <v>62</v>
      </c>
      <c r="U24" s="5" t="s">
        <v>63</v>
      </c>
      <c r="V24" s="5" t="s">
        <v>64</v>
      </c>
      <c r="W24" s="5" t="s">
        <v>65</v>
      </c>
      <c r="X24" s="1">
        <v>63</v>
      </c>
      <c r="Y24" s="7" t="s">
        <v>66</v>
      </c>
      <c r="Z24" s="2" t="s">
        <v>67</v>
      </c>
      <c r="AA24" s="5" t="s">
        <v>59</v>
      </c>
      <c r="AB24" s="5" t="s">
        <v>68</v>
      </c>
      <c r="AC24" s="5" t="s">
        <v>61</v>
      </c>
      <c r="AD24" s="5" t="s">
        <v>77</v>
      </c>
      <c r="AE24" s="5" t="s">
        <v>78</v>
      </c>
      <c r="AF24" s="5" t="s">
        <v>78</v>
      </c>
      <c r="AG24" s="5" t="s">
        <v>79</v>
      </c>
      <c r="AH24" s="7" t="s">
        <v>80</v>
      </c>
      <c r="AI24" s="2" t="s">
        <v>81</v>
      </c>
      <c r="AJ24" s="5" t="s">
        <v>69</v>
      </c>
      <c r="AK24" s="8" t="s">
        <v>97</v>
      </c>
      <c r="AL24" s="1">
        <v>8600</v>
      </c>
      <c r="AM24" s="4">
        <v>46174</v>
      </c>
      <c r="AN24" s="10">
        <v>424840</v>
      </c>
      <c r="AO24" s="4">
        <v>46143</v>
      </c>
      <c r="AP24" s="1">
        <f t="shared" si="1"/>
        <v>444840</v>
      </c>
      <c r="AQ24" s="4">
        <v>46143</v>
      </c>
      <c r="AR24" s="5" t="s">
        <v>70</v>
      </c>
      <c r="AS24" s="5" t="s">
        <v>59</v>
      </c>
      <c r="AT24">
        <v>0</v>
      </c>
      <c r="AU24" s="4">
        <v>46143</v>
      </c>
      <c r="AV24" s="5" t="s">
        <v>71</v>
      </c>
      <c r="AW24" s="5" t="s">
        <v>139</v>
      </c>
      <c r="AX24" s="1">
        <v>20000</v>
      </c>
      <c r="AY24" s="4">
        <v>46143</v>
      </c>
      <c r="AZ24" s="5" t="s">
        <v>59</v>
      </c>
      <c r="BA24" s="1" t="s">
        <v>59</v>
      </c>
      <c r="BB24" s="4" t="s">
        <v>59</v>
      </c>
      <c r="BC24" s="5" t="s">
        <v>59</v>
      </c>
      <c r="BD24" s="1" t="s">
        <v>59</v>
      </c>
      <c r="BE24" s="4" t="s">
        <v>59</v>
      </c>
      <c r="BF24" s="5" t="s">
        <v>76</v>
      </c>
    </row>
    <row r="25" spans="1:58" x14ac:dyDescent="0.3">
      <c r="A25" s="5"/>
      <c r="B25" s="5"/>
      <c r="C25" s="1"/>
      <c r="D25" s="1"/>
      <c r="E25" s="1"/>
      <c r="F25" s="1"/>
      <c r="G25" s="1"/>
      <c r="H25" s="6"/>
      <c r="I25" s="1"/>
      <c r="J25" s="5"/>
      <c r="K25" s="5"/>
      <c r="L25" s="5"/>
      <c r="M25" s="5"/>
      <c r="N25" s="5"/>
      <c r="O25" s="5"/>
      <c r="P25" s="1"/>
      <c r="Q25" s="1"/>
      <c r="R25" s="2"/>
      <c r="S25" s="5"/>
      <c r="T25" s="5"/>
      <c r="U25" s="5"/>
      <c r="V25" s="5"/>
      <c r="W25" s="5"/>
      <c r="X25" s="1"/>
      <c r="Y25" s="7"/>
      <c r="Z25" s="2"/>
      <c r="AA25" s="5"/>
      <c r="AB25" s="5"/>
      <c r="AC25" s="5"/>
      <c r="AD25" s="5"/>
      <c r="AE25" s="5"/>
      <c r="AF25" s="5"/>
      <c r="AG25" s="5"/>
      <c r="AH25" s="7"/>
      <c r="AI25" s="2"/>
      <c r="AJ25" s="5"/>
      <c r="AO25" s="4"/>
      <c r="AU25" s="4"/>
      <c r="AY25" s="4"/>
    </row>
    <row r="26" spans="1:58" x14ac:dyDescent="0.3">
      <c r="A26" s="5"/>
      <c r="B26" s="5"/>
      <c r="C26" s="1"/>
      <c r="D26" s="1"/>
      <c r="E26" s="1"/>
      <c r="F26" s="1"/>
      <c r="G26" s="1"/>
      <c r="H26" s="6"/>
      <c r="I26" s="1"/>
      <c r="J26" s="5"/>
      <c r="K26" s="5"/>
      <c r="L26" s="5"/>
      <c r="M26" s="5"/>
      <c r="N26" s="5"/>
      <c r="O26" s="5"/>
      <c r="P26" s="1"/>
      <c r="Q26" s="1"/>
      <c r="R26" s="2"/>
      <c r="S26" s="5"/>
      <c r="T26" s="5"/>
      <c r="U26" s="5"/>
      <c r="V26" s="5"/>
      <c r="W26" s="5"/>
      <c r="X26" s="1"/>
      <c r="Y26" s="7"/>
      <c r="Z26" s="2"/>
      <c r="AA26" s="5"/>
      <c r="AB26" s="5"/>
      <c r="AC26" s="5"/>
      <c r="AD26" s="5"/>
      <c r="AE26" s="5"/>
      <c r="AF26" s="5"/>
      <c r="AG26" s="5"/>
      <c r="AH26" s="7"/>
      <c r="AI26" s="2"/>
      <c r="AJ26" s="5"/>
      <c r="AO26" s="4"/>
      <c r="AU26" s="4"/>
      <c r="AY26" s="4"/>
    </row>
    <row r="27" spans="1:58" x14ac:dyDescent="0.3">
      <c r="A27" s="5"/>
      <c r="B27" s="5"/>
      <c r="C27" s="1"/>
      <c r="D27" s="1"/>
      <c r="E27" s="1"/>
      <c r="F27" s="1"/>
      <c r="G27" s="1"/>
      <c r="H27" s="6"/>
      <c r="I27" s="1"/>
      <c r="J27" s="5"/>
      <c r="K27" s="5"/>
      <c r="L27" s="5"/>
      <c r="M27" s="5"/>
      <c r="N27" s="5"/>
      <c r="O27" s="5"/>
      <c r="P27" s="1"/>
      <c r="Q27" s="1"/>
      <c r="R27" s="2"/>
      <c r="S27" s="5"/>
      <c r="T27" s="5"/>
      <c r="U27" s="5"/>
      <c r="V27" s="5"/>
      <c r="W27" s="5"/>
      <c r="X27" s="1"/>
      <c r="Y27" s="7"/>
      <c r="Z27" s="2"/>
      <c r="AA27" s="5"/>
      <c r="AB27" s="5"/>
      <c r="AC27" s="5"/>
      <c r="AD27" s="5"/>
      <c r="AE27" s="5"/>
      <c r="AF27" s="5"/>
      <c r="AG27" s="5"/>
      <c r="AH27" s="7"/>
      <c r="AI27" s="2"/>
      <c r="AJ27" s="5"/>
      <c r="AU27" s="4"/>
    </row>
    <row r="28" spans="1:58" x14ac:dyDescent="0.3">
      <c r="P28" s="1"/>
      <c r="R28" s="2"/>
      <c r="X28" s="1"/>
      <c r="Z28" s="2"/>
      <c r="AI28" s="2"/>
      <c r="AU28" s="4"/>
    </row>
    <row r="29" spans="1:58" x14ac:dyDescent="0.3">
      <c r="P29" s="1"/>
      <c r="R29" s="2"/>
      <c r="X29" s="1"/>
      <c r="Z29" s="2"/>
      <c r="AI29" s="2"/>
      <c r="AU29" s="4"/>
    </row>
    <row r="30" spans="1:58" x14ac:dyDescent="0.3">
      <c r="P30" s="1"/>
      <c r="R30" s="2"/>
      <c r="X30" s="1"/>
      <c r="Z30" s="2"/>
      <c r="AI30" s="2"/>
      <c r="AU30" s="4"/>
    </row>
    <row r="31" spans="1:58" x14ac:dyDescent="0.3">
      <c r="P31" s="1"/>
      <c r="AU31" s="4"/>
    </row>
    <row r="32" spans="1:58" x14ac:dyDescent="0.3">
      <c r="P32" s="1"/>
      <c r="AU32" s="4"/>
    </row>
    <row r="33" spans="47:47" x14ac:dyDescent="0.3">
      <c r="AU33" s="4"/>
    </row>
    <row r="34" spans="47:47" x14ac:dyDescent="0.3">
      <c r="AU34" s="4"/>
    </row>
    <row r="35" spans="47:47" x14ac:dyDescent="0.3">
      <c r="AU35" s="4"/>
    </row>
    <row r="36" spans="47:47" x14ac:dyDescent="0.3">
      <c r="AU36" s="4"/>
    </row>
  </sheetData>
  <phoneticPr fontId="2" type="noConversion"/>
  <hyperlinks>
    <hyperlink ref="H2" r:id="rId1" xr:uid="{498FB0A2-093A-4B18-A426-8A7CF48C2EF9}"/>
    <hyperlink ref="H3" r:id="rId2" xr:uid="{028B2DD6-65BE-4329-816B-1BB762E2A8CC}"/>
    <hyperlink ref="H4" r:id="rId3" xr:uid="{E6F36D9C-23B6-4388-9773-C6B1E92887A7}"/>
    <hyperlink ref="H5" r:id="rId4" xr:uid="{A233608E-8397-4D7F-93D0-8D2609884D2D}"/>
    <hyperlink ref="H6" r:id="rId5" xr:uid="{14D2C21D-C548-44DE-A995-1BD78C805230}"/>
    <hyperlink ref="H7:H27" r:id="rId6" display="deweloper@fasterm.pl" xr:uid="{EDE515A1-723E-46B9-868E-DFFFD2D1D4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EECD-C50C-4AF6-875D-B4FC5B953AC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22072026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Majkowski</dc:creator>
  <cp:lastModifiedBy>Marek Majkowski</cp:lastModifiedBy>
  <dcterms:created xsi:type="dcterms:W3CDTF">2025-09-12T13:35:36Z</dcterms:created>
  <dcterms:modified xsi:type="dcterms:W3CDTF">2026-07-22T13:56:19Z</dcterms:modified>
</cp:coreProperties>
</file>