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64011"/>
  <mc:AlternateContent xmlns:mc="http://schemas.openxmlformats.org/markup-compatibility/2006">
    <mc:Choice Requires="x15">
      <x15ac:absPath xmlns:x15ac="http://schemas.microsoft.com/office/spreadsheetml/2010/11/ac" url="C:\Users\smucha\Desktop\"/>
    </mc:Choice>
  </mc:AlternateContent>
  <bookViews>
    <workbookView xWindow="0" yWindow="0" windowWidth="23460" windowHeight="11865"/>
  </bookViews>
  <sheets>
    <sheet name="cn4 Glowne IMP I-XII_2020" sheetId="19" r:id="rId1"/>
  </sheets>
  <definedNames>
    <definedName name="_xlnm._FilterDatabase" localSheetId="0" hidden="1">'cn4 Glowne IMP I-XII_2020'!$A$7:$G$97</definedName>
    <definedName name="_xlnm.Print_Titles" localSheetId="0">'cn4 Glowne IMP I-XII_2020'!$3:$5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9" l="1"/>
  <c r="E32" i="19"/>
  <c r="E34" i="19"/>
  <c r="E29" i="19"/>
  <c r="E36" i="19"/>
  <c r="E33" i="19"/>
  <c r="E19" i="19"/>
  <c r="E37" i="19"/>
  <c r="E30" i="19"/>
  <c r="E26" i="19"/>
  <c r="E31" i="19"/>
  <c r="E27" i="19"/>
  <c r="E28" i="19"/>
  <c r="E24" i="19"/>
  <c r="E25" i="19"/>
  <c r="E22" i="19"/>
  <c r="E23" i="19"/>
  <c r="E21" i="19"/>
  <c r="E20" i="19"/>
  <c r="E17" i="19"/>
  <c r="E18" i="19"/>
  <c r="E16" i="19"/>
  <c r="E15" i="19"/>
  <c r="E14" i="19"/>
  <c r="E12" i="19"/>
  <c r="E13" i="19"/>
  <c r="E11" i="19"/>
  <c r="E10" i="19"/>
  <c r="E8" i="19"/>
  <c r="E9" i="19"/>
  <c r="E7" i="19"/>
  <c r="E6" i="19"/>
  <c r="J37" i="19" l="1"/>
  <c r="I37" i="19"/>
  <c r="H37" i="19"/>
  <c r="J36" i="19"/>
  <c r="I36" i="19"/>
  <c r="H36" i="19"/>
  <c r="J35" i="19"/>
  <c r="I35" i="19"/>
  <c r="H35" i="19"/>
  <c r="J34" i="19"/>
  <c r="I34" i="19"/>
  <c r="H34" i="19"/>
  <c r="J33" i="19"/>
  <c r="I33" i="19"/>
  <c r="H33" i="19"/>
  <c r="J32" i="19"/>
  <c r="I32" i="19"/>
  <c r="H32" i="19"/>
  <c r="J31" i="19"/>
  <c r="I31" i="19"/>
  <c r="H31" i="19"/>
  <c r="J30" i="19"/>
  <c r="I30" i="19"/>
  <c r="H30" i="19"/>
  <c r="J29" i="19"/>
  <c r="I29" i="19"/>
  <c r="H29" i="19"/>
  <c r="J28" i="19"/>
  <c r="I28" i="19"/>
  <c r="H28" i="19"/>
  <c r="J27" i="19"/>
  <c r="I27" i="19"/>
  <c r="H27" i="19"/>
  <c r="J26" i="19"/>
  <c r="I26" i="19"/>
  <c r="H26" i="19"/>
  <c r="J25" i="19"/>
  <c r="I25" i="19"/>
  <c r="H25" i="19"/>
  <c r="J24" i="19"/>
  <c r="I24" i="19"/>
  <c r="H24" i="19"/>
  <c r="J23" i="19"/>
  <c r="I23" i="19"/>
  <c r="H23" i="19"/>
  <c r="J22" i="19"/>
  <c r="I22" i="19"/>
  <c r="H22" i="19"/>
  <c r="J21" i="19"/>
  <c r="I21" i="19"/>
  <c r="H21" i="19"/>
  <c r="J20" i="19"/>
  <c r="I20" i="19"/>
  <c r="H20" i="19"/>
  <c r="J19" i="19"/>
  <c r="I19" i="19"/>
  <c r="H19" i="19"/>
  <c r="J18" i="19"/>
  <c r="I18" i="19"/>
  <c r="H18" i="19"/>
  <c r="J17" i="19"/>
  <c r="I17" i="19"/>
  <c r="H17" i="19"/>
  <c r="J16" i="19"/>
  <c r="I16" i="19"/>
  <c r="H16" i="19"/>
  <c r="J15" i="19"/>
  <c r="I15" i="19"/>
  <c r="H15" i="19"/>
  <c r="J14" i="19"/>
  <c r="I14" i="19"/>
  <c r="H14" i="19"/>
  <c r="J13" i="19"/>
  <c r="I13" i="19"/>
  <c r="H13" i="19"/>
  <c r="J12" i="19"/>
  <c r="I12" i="19"/>
  <c r="H12" i="19"/>
  <c r="J11" i="19"/>
  <c r="I11" i="19"/>
  <c r="H11" i="19"/>
  <c r="J10" i="19"/>
  <c r="I10" i="19"/>
  <c r="H10" i="19"/>
  <c r="J9" i="19"/>
  <c r="I9" i="19"/>
  <c r="H9" i="19"/>
  <c r="J8" i="19"/>
  <c r="I8" i="19"/>
  <c r="H8" i="19"/>
  <c r="J7" i="19"/>
  <c r="I7" i="19"/>
  <c r="H7" i="19"/>
  <c r="K7" i="19" l="1"/>
  <c r="K13" i="19"/>
  <c r="K19" i="19"/>
  <c r="K31" i="19"/>
  <c r="K11" i="19"/>
  <c r="K17" i="19"/>
  <c r="K23" i="19"/>
  <c r="K29" i="19"/>
  <c r="K9" i="19"/>
  <c r="K22" i="19"/>
  <c r="K37" i="19"/>
  <c r="K12" i="19"/>
  <c r="K15" i="19"/>
  <c r="K21" i="19"/>
  <c r="K27" i="19"/>
  <c r="K33" i="19"/>
  <c r="K35" i="19"/>
  <c r="K8" i="19"/>
  <c r="K18" i="19"/>
  <c r="K28" i="19"/>
  <c r="K14" i="19"/>
  <c r="K24" i="19"/>
  <c r="K34" i="19"/>
  <c r="K20" i="19"/>
  <c r="K30" i="19"/>
  <c r="K10" i="19"/>
  <c r="K26" i="19"/>
  <c r="K36" i="19"/>
  <c r="K16" i="19"/>
  <c r="K25" i="19"/>
  <c r="K32" i="19"/>
</calcChain>
</file>

<file path=xl/sharedStrings.xml><?xml version="1.0" encoding="utf-8"?>
<sst xmlns="http://schemas.openxmlformats.org/spreadsheetml/2006/main" count="85" uniqueCount="75">
  <si>
    <t>UWAGA: Dane są w trakcie weryfikacji - mogą być obarczone istotnymi błędami</t>
  </si>
  <si>
    <t>IMPORT/PRZYWÓZ</t>
  </si>
  <si>
    <t>CN</t>
  </si>
  <si>
    <t>Nazwa towaru</t>
  </si>
  <si>
    <t>Wartość [tys. EUR]</t>
  </si>
  <si>
    <t>0103</t>
  </si>
  <si>
    <t>Trzoda chlewna żywa</t>
  </si>
  <si>
    <t>0203</t>
  </si>
  <si>
    <t>Mięso wieprzowe świeże, chłodzone lub mrożone</t>
  </si>
  <si>
    <t>0302</t>
  </si>
  <si>
    <t>Ryby świeże lub chłodzone, z wyjątkiem filetów</t>
  </si>
  <si>
    <t>0303</t>
  </si>
  <si>
    <t>Ryby mrożone, z wyłączeniem filetów rybnych</t>
  </si>
  <si>
    <t>0304</t>
  </si>
  <si>
    <t>Filety rybne i inne mięso rybie (rozdrobnione)</t>
  </si>
  <si>
    <t>0402</t>
  </si>
  <si>
    <t xml:space="preserve">Mleko i śmietana, zagęszczone </t>
  </si>
  <si>
    <t>0406</t>
  </si>
  <si>
    <t>Sery i twarogi</t>
  </si>
  <si>
    <t>0702</t>
  </si>
  <si>
    <t>Pomidory świeże lub chłodzone</t>
  </si>
  <si>
    <t>0709</t>
  </si>
  <si>
    <t>Inne warzywa świeże lub chłodzone</t>
  </si>
  <si>
    <t>0803</t>
  </si>
  <si>
    <t>Banany</t>
  </si>
  <si>
    <t>0805</t>
  </si>
  <si>
    <t>Owoce cytrusowe, świeże lub suszone</t>
  </si>
  <si>
    <t>0806</t>
  </si>
  <si>
    <t>Winogrona, świeże lub suszone</t>
  </si>
  <si>
    <t>0901</t>
  </si>
  <si>
    <t>Kawa, nawet palona lub bezkofeinowa; łupinki i łuski</t>
  </si>
  <si>
    <t>1205</t>
  </si>
  <si>
    <t>Nasiona rzepaku lub rzepiku</t>
  </si>
  <si>
    <t>1511</t>
  </si>
  <si>
    <t>Olej palmowy i jego frakcje, rafinowany lub nie</t>
  </si>
  <si>
    <t>1704</t>
  </si>
  <si>
    <t>Wyroby cukiernicze (łącznie z białą czekoladą)</t>
  </si>
  <si>
    <t>1804</t>
  </si>
  <si>
    <t>Kakaowe masło, tłuszcz i olej</t>
  </si>
  <si>
    <t>1806</t>
  </si>
  <si>
    <t>Czekolada i inne przetwory spożywcze zawierające kakao</t>
  </si>
  <si>
    <t>1901</t>
  </si>
  <si>
    <t>Ekstrakt słodowy; przetwory spożywcze z mąki,</t>
  </si>
  <si>
    <t>1905</t>
  </si>
  <si>
    <t>Chleb, pieczywo cukiernicze, ciasta i ciastka,</t>
  </si>
  <si>
    <t>2008</t>
  </si>
  <si>
    <t>Owoce, orzechy i inne jadalne części roślin</t>
  </si>
  <si>
    <t>2009</t>
  </si>
  <si>
    <t xml:space="preserve">Soki owocowe (łącznie z moszczem winogronowym) </t>
  </si>
  <si>
    <t>2101</t>
  </si>
  <si>
    <t xml:space="preserve">Ekstrakty, esencje i koncentraty kawy, herbaty </t>
  </si>
  <si>
    <t>2106</t>
  </si>
  <si>
    <t>Przetwory spożywcze gdzie indziej nie wymienione</t>
  </si>
  <si>
    <t>2202</t>
  </si>
  <si>
    <t>Wody, w tym wody mineralne i wody gazowane,</t>
  </si>
  <si>
    <t>2204</t>
  </si>
  <si>
    <t>Wino ze świeżych winogron łącznie z winami</t>
  </si>
  <si>
    <t>2208</t>
  </si>
  <si>
    <t>Alkohol etylowy nieskażony o objętościowej mocy alkoh.&lt;80% obj.</t>
  </si>
  <si>
    <t>2304</t>
  </si>
  <si>
    <t>Makuchy i inne pozostałości stałe,  z ekstrakcji oleju sojowego</t>
  </si>
  <si>
    <t>2309</t>
  </si>
  <si>
    <t>Produkty używane do karmienia zwierząt</t>
  </si>
  <si>
    <t>2401</t>
  </si>
  <si>
    <t>Tytoń nie przetworzony; odpady tytoniowe</t>
  </si>
  <si>
    <t>2403</t>
  </si>
  <si>
    <t>Pozostały przetworzony tytoń i przetworzone namiastki tytoniu</t>
  </si>
  <si>
    <t>* - dane wstępne</t>
  </si>
  <si>
    <t>--</t>
  </si>
  <si>
    <t>Zmiana [%]</t>
  </si>
  <si>
    <t>Wolumen [tys. ton]</t>
  </si>
  <si>
    <t>Cena [EUR/kg]</t>
  </si>
  <si>
    <t>RAZEM  (poz. HS - 0101 do 2403)</t>
  </si>
  <si>
    <t>2020r*.</t>
  </si>
  <si>
    <t xml:space="preserve"> 2019r.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</si>
</sst>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#,##0"/>
    <numFmt numFmtId="165" formatCode="#,##0.0"/>
    <numFmt numFmtId="166" formatCode="0.0"/>
    <numFmt numFmtId="167" formatCode="#,###,##0.00"/>
  </numFmts>
  <fonts count="18" x14ac:knownFonts="1">
    <font>
      <sz val="10"/>
      <name val="Arial CE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name val="Times New Roman CE"/>
    </font>
    <font>
      <b/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2"/>
      <name val="Times New Roman CE"/>
      <family val="1"/>
      <charset val="238"/>
    </font>
    <font>
      <i/>
      <sz val="12"/>
      <name val="Times New Roman CE"/>
      <charset val="238"/>
    </font>
    <font>
      <sz val="12"/>
      <color indexed="10"/>
      <name val="Times New Roman"/>
      <family val="1"/>
      <charset val="238"/>
    </font>
    <font>
      <b/>
      <sz val="12"/>
      <name val="Arial CE"/>
      <charset val="238"/>
    </font>
    <font>
      <b/>
      <sz val="12"/>
      <name val="Times New Roman CE"/>
    </font>
    <font>
      <b/>
      <sz val="18"/>
      <name val="Times New Roman CE"/>
      <family val="1"/>
      <charset val="238"/>
    </font>
    <font>
      <b/>
      <sz val="14"/>
      <color indexed="12"/>
      <name val="Times New Roman CE"/>
      <family val="1"/>
      <charset val="238"/>
    </font>
    <font>
      <b/>
      <sz val="10"/>
      <color indexed="12"/>
      <name val="Times New Roman CE"/>
      <family val="1"/>
      <charset val="238"/>
    </font>
    <font>
      <b/>
      <i/>
      <sz val="12"/>
      <color indexed="12"/>
      <name val="Times New Roman CE"/>
      <charset val="238"/>
    </font>
    <font>
      <sz val="12"/>
      <name val="Arial CE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1" fillId="0" borderId="1" xfId="0" applyNumberFormat="1" applyFont="1" applyBorder="1"/>
    <xf numFmtId="0" fontId="1" fillId="0" borderId="2" xfId="0" applyFont="1" applyBorder="1"/>
    <xf numFmtId="0" fontId="2" fillId="0" borderId="3" xfId="0" applyFont="1" applyBorder="1" applyAlignment="1">
      <alignment horizontal="centerContinuous" vertical="center"/>
    </xf>
    <xf numFmtId="0" fontId="1" fillId="0" borderId="3" xfId="0" applyFont="1" applyBorder="1" applyAlignment="1">
      <alignment horizontal="centerContinuous" vertical="center"/>
    </xf>
    <xf numFmtId="0" fontId="1" fillId="0" borderId="4" xfId="0" applyFont="1" applyBorder="1" applyAlignment="1">
      <alignment horizontal="centerContinuous" vertical="center"/>
    </xf>
    <xf numFmtId="0" fontId="1" fillId="0" borderId="5" xfId="0" applyFont="1" applyBorder="1" applyAlignment="1">
      <alignment horizontal="centerContinuous" vertical="center"/>
    </xf>
    <xf numFmtId="49" fontId="2" fillId="0" borderId="6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164" fontId="4" fillId="0" borderId="15" xfId="0" applyNumberFormat="1" applyFont="1" applyBorder="1"/>
    <xf numFmtId="164" fontId="4" fillId="2" borderId="15" xfId="0" applyNumberFormat="1" applyFont="1" applyFill="1" applyBorder="1"/>
    <xf numFmtId="49" fontId="3" fillId="0" borderId="18" xfId="0" applyNumberFormat="1" applyFont="1" applyBorder="1"/>
    <xf numFmtId="0" fontId="3" fillId="0" borderId="16" xfId="0" applyFont="1" applyBorder="1"/>
    <xf numFmtId="49" fontId="3" fillId="0" borderId="19" xfId="0" applyNumberFormat="1" applyFont="1" applyBorder="1"/>
    <xf numFmtId="0" fontId="3" fillId="0" borderId="20" xfId="0" applyFont="1" applyBorder="1"/>
    <xf numFmtId="3" fontId="8" fillId="0" borderId="15" xfId="0" applyNumberFormat="1" applyFont="1" applyBorder="1"/>
    <xf numFmtId="3" fontId="8" fillId="0" borderId="21" xfId="0" applyNumberFormat="1" applyFont="1" applyBorder="1"/>
    <xf numFmtId="49" fontId="9" fillId="0" borderId="0" xfId="0" applyNumberFormat="1" applyFont="1" applyFill="1" applyBorder="1"/>
    <xf numFmtId="0" fontId="10" fillId="0" borderId="0" xfId="0" applyFont="1" applyFill="1"/>
    <xf numFmtId="0" fontId="11" fillId="0" borderId="0" xfId="0" applyFont="1"/>
    <xf numFmtId="166" fontId="0" fillId="0" borderId="0" xfId="0" applyNumberFormat="1"/>
    <xf numFmtId="0" fontId="6" fillId="0" borderId="8" xfId="0" applyFont="1" applyBorder="1" applyAlignment="1">
      <alignment horizontal="centerContinuous" vertical="center"/>
    </xf>
    <xf numFmtId="0" fontId="13" fillId="0" borderId="3" xfId="0" applyFont="1" applyBorder="1" applyAlignment="1">
      <alignment horizontal="centerContinuous" vertical="center"/>
    </xf>
    <xf numFmtId="0" fontId="1" fillId="0" borderId="24" xfId="0" applyFont="1" applyBorder="1" applyAlignment="1">
      <alignment horizontal="centerContinuous" vertical="center"/>
    </xf>
    <xf numFmtId="0" fontId="5" fillId="0" borderId="7" xfId="0" applyFont="1" applyBorder="1" applyAlignment="1">
      <alignment horizontal="center"/>
    </xf>
    <xf numFmtId="3" fontId="14" fillId="0" borderId="10" xfId="0" applyNumberFormat="1" applyFont="1" applyBorder="1" applyAlignment="1">
      <alignment horizontal="centerContinuous" vertical="center" wrapText="1"/>
    </xf>
    <xf numFmtId="0" fontId="6" fillId="0" borderId="9" xfId="0" applyFont="1" applyBorder="1" applyAlignment="1">
      <alignment horizontal="centerContinuous" vertical="center"/>
    </xf>
    <xf numFmtId="3" fontId="15" fillId="0" borderId="10" xfId="0" applyNumberFormat="1" applyFont="1" applyBorder="1" applyAlignment="1">
      <alignment horizontal="centerContinuous" vertical="center" wrapText="1"/>
    </xf>
    <xf numFmtId="49" fontId="8" fillId="0" borderId="11" xfId="0" applyNumberFormat="1" applyFont="1" applyBorder="1" applyAlignment="1"/>
    <xf numFmtId="0" fontId="8" fillId="0" borderId="12" xfId="0" applyFont="1" applyBorder="1" applyAlignment="1"/>
    <xf numFmtId="0" fontId="7" fillId="0" borderId="13" xfId="0" applyFont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165" fontId="16" fillId="0" borderId="17" xfId="0" applyNumberFormat="1" applyFont="1" applyBorder="1"/>
    <xf numFmtId="167" fontId="8" fillId="0" borderId="15" xfId="0" applyNumberFormat="1" applyFont="1" applyBorder="1"/>
    <xf numFmtId="167" fontId="8" fillId="2" borderId="15" xfId="0" applyNumberFormat="1" applyFont="1" applyFill="1" applyBorder="1"/>
    <xf numFmtId="167" fontId="8" fillId="0" borderId="21" xfId="0" applyNumberFormat="1" applyFont="1" applyBorder="1"/>
    <xf numFmtId="167" fontId="8" fillId="2" borderId="21" xfId="0" applyNumberFormat="1" applyFont="1" applyFill="1" applyBorder="1"/>
    <xf numFmtId="3" fontId="16" fillId="0" borderId="14" xfId="0" applyNumberFormat="1" applyFont="1" applyBorder="1" applyAlignment="1">
      <alignment horizontal="center" vertical="center" wrapText="1"/>
    </xf>
    <xf numFmtId="3" fontId="16" fillId="0" borderId="25" xfId="0" applyNumberFormat="1" applyFont="1" applyBorder="1" applyAlignment="1">
      <alignment horizontal="center" vertical="center" wrapText="1"/>
    </xf>
    <xf numFmtId="0" fontId="17" fillId="0" borderId="0" xfId="0" applyFont="1"/>
    <xf numFmtId="165" fontId="16" fillId="0" borderId="22" xfId="0" applyNumberFormat="1" applyFont="1" applyBorder="1"/>
    <xf numFmtId="3" fontId="8" fillId="2" borderId="15" xfId="0" applyNumberFormat="1" applyFont="1" applyFill="1" applyBorder="1"/>
    <xf numFmtId="165" fontId="16" fillId="0" borderId="26" xfId="0" quotePrefix="1" applyNumberFormat="1" applyFont="1" applyBorder="1"/>
    <xf numFmtId="165" fontId="12" fillId="2" borderId="23" xfId="0" quotePrefix="1" applyNumberFormat="1" applyFont="1" applyFill="1" applyBorder="1"/>
    <xf numFmtId="3" fontId="12" fillId="0" borderId="15" xfId="0" applyNumberFormat="1" applyFont="1" applyBorder="1"/>
    <xf numFmtId="3" fontId="12" fillId="2" borderId="15" xfId="0" applyNumberFormat="1" applyFont="1" applyFill="1" applyBorder="1"/>
    <xf numFmtId="3" fontId="8" fillId="2" borderId="21" xfId="0" applyNumberFormat="1" applyFont="1" applyFill="1" applyBorder="1"/>
    <xf numFmtId="3" fontId="8" fillId="0" borderId="15" xfId="0" quotePrefix="1" applyNumberFormat="1" applyFont="1" applyBorder="1"/>
    <xf numFmtId="3" fontId="8" fillId="2" borderId="21" xfId="0" quotePrefix="1" applyNumberFormat="1" applyFont="1" applyFill="1" applyBorder="1"/>
  </cellXfs>
  <cellStyles count="1">
    <cellStyle name="Normalny" xfId="0" builtinId="0"/>
  </cellStyles>
  <dxfs count="12">
    <dxf>
      <font>
        <color rgb="FF9C0006"/>
      </font>
    </dxf>
    <dxf>
      <font>
        <color theme="9" tint="-0.24994659260841701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theme="9" tint="-0.24994659260841701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theme="9" tint="-0.24994659260841701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0D1D0"/>
      <color rgb="FFE8B7B6"/>
      <color rgb="FFE5AE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1"/>
  <dimension ref="A1:K38"/>
  <sheetViews>
    <sheetView showGridLines="0" showZeros="0" tabSelected="1" zoomScale="90" zoomScaleNormal="90" workbookViewId="0">
      <selection activeCell="S10" sqref="S10"/>
    </sheetView>
  </sheetViews>
  <sheetFormatPr defaultColWidth="8.7109375" defaultRowHeight="12.75" x14ac:dyDescent="0.2"/>
  <cols>
    <col min="1" max="1" width="4.85546875" bestFit="1" customWidth="1"/>
    <col min="2" max="2" width="53.42578125" customWidth="1"/>
    <col min="3" max="3" width="9.42578125" customWidth="1"/>
    <col min="4" max="4" width="9.5703125" customWidth="1"/>
    <col min="5" max="5" width="9.28515625" bestFit="1" customWidth="1"/>
    <col min="6" max="6" width="10.140625" customWidth="1"/>
    <col min="7" max="7" width="9.85546875" customWidth="1"/>
    <col min="8" max="8" width="9.42578125" bestFit="1" customWidth="1"/>
    <col min="9" max="9" width="10" bestFit="1" customWidth="1"/>
    <col min="10" max="10" width="9" bestFit="1" customWidth="1"/>
    <col min="11" max="11" width="9.28515625" customWidth="1"/>
  </cols>
  <sheetData>
    <row r="1" spans="1:11" ht="15.75" x14ac:dyDescent="0.25">
      <c r="A1" s="19" t="s">
        <v>0</v>
      </c>
      <c r="E1" s="21"/>
    </row>
    <row r="2" spans="1:11" ht="4.5" customHeight="1" thickBot="1" x14ac:dyDescent="0.3">
      <c r="A2" s="20"/>
    </row>
    <row r="3" spans="1:11" ht="22.5" x14ac:dyDescent="0.2">
      <c r="A3" s="1"/>
      <c r="B3" s="2"/>
      <c r="C3" s="23" t="s">
        <v>1</v>
      </c>
      <c r="D3" s="4"/>
      <c r="E3" s="4"/>
      <c r="F3" s="4"/>
      <c r="G3" s="5"/>
      <c r="H3" s="24"/>
      <c r="I3" s="3"/>
      <c r="J3" s="4"/>
      <c r="K3" s="6"/>
    </row>
    <row r="4" spans="1:11" ht="18.75" x14ac:dyDescent="0.25">
      <c r="A4" s="7" t="s">
        <v>2</v>
      </c>
      <c r="B4" s="25" t="s">
        <v>3</v>
      </c>
      <c r="C4" s="22" t="s">
        <v>4</v>
      </c>
      <c r="D4" s="22"/>
      <c r="E4" s="26"/>
      <c r="F4" s="22" t="s">
        <v>70</v>
      </c>
      <c r="G4" s="27"/>
      <c r="H4" s="26"/>
      <c r="I4" s="22" t="s">
        <v>71</v>
      </c>
      <c r="J4" s="22"/>
      <c r="K4" s="28"/>
    </row>
    <row r="5" spans="1:11" s="40" customFormat="1" ht="31.5" customHeight="1" thickBot="1" x14ac:dyDescent="0.3">
      <c r="A5" s="29"/>
      <c r="B5" s="30"/>
      <c r="C5" s="31" t="s">
        <v>74</v>
      </c>
      <c r="D5" s="32" t="s">
        <v>73</v>
      </c>
      <c r="E5" s="38" t="s">
        <v>69</v>
      </c>
      <c r="F5" s="31" t="s">
        <v>74</v>
      </c>
      <c r="G5" s="32" t="s">
        <v>73</v>
      </c>
      <c r="H5" s="39" t="s">
        <v>69</v>
      </c>
      <c r="I5" s="31" t="s">
        <v>74</v>
      </c>
      <c r="J5" s="32" t="s">
        <v>73</v>
      </c>
      <c r="K5" s="38" t="s">
        <v>69</v>
      </c>
    </row>
    <row r="6" spans="1:11" ht="15.75" x14ac:dyDescent="0.25">
      <c r="A6" s="8" t="s">
        <v>72</v>
      </c>
      <c r="B6" s="9"/>
      <c r="C6" s="45">
        <v>21270.47916100001</v>
      </c>
      <c r="D6" s="46">
        <v>22303.983330999992</v>
      </c>
      <c r="E6" s="33">
        <f t="shared" ref="E6" si="0">((D6-C6)/C6)*100</f>
        <v>4.8588664231642671</v>
      </c>
      <c r="F6" s="43"/>
      <c r="G6" s="44" t="s">
        <v>68</v>
      </c>
      <c r="H6" s="33" t="s">
        <v>68</v>
      </c>
      <c r="I6" s="10" t="s">
        <v>68</v>
      </c>
      <c r="J6" s="11" t="s">
        <v>68</v>
      </c>
      <c r="K6" s="33" t="s">
        <v>68</v>
      </c>
    </row>
    <row r="7" spans="1:11" ht="15.75" x14ac:dyDescent="0.25">
      <c r="A7" s="12" t="s">
        <v>7</v>
      </c>
      <c r="B7" s="13" t="s">
        <v>8</v>
      </c>
      <c r="C7" s="16">
        <v>1460.4865540000001</v>
      </c>
      <c r="D7" s="42">
        <v>1352.3410919999999</v>
      </c>
      <c r="E7" s="33">
        <f t="shared" ref="E7:E37" si="1">((D7-C7)/C7)*100</f>
        <v>-7.4047557441600507</v>
      </c>
      <c r="F7" s="16">
        <v>660.25344700000005</v>
      </c>
      <c r="G7" s="42">
        <v>656.33158900000001</v>
      </c>
      <c r="H7" s="33">
        <f t="shared" ref="H7:H23" si="2">((G7-F7)/F7)*100</f>
        <v>-0.59399280955212386</v>
      </c>
      <c r="I7" s="34">
        <f t="shared" ref="I7:J37" si="3">(C7/F7)</f>
        <v>2.2120089802424006</v>
      </c>
      <c r="J7" s="35">
        <f t="shared" si="3"/>
        <v>2.0604540672199763</v>
      </c>
      <c r="K7" s="33">
        <f t="shared" ref="K7:K36" si="4">((J7-I7)/I7)*100</f>
        <v>-6.851460115040596</v>
      </c>
    </row>
    <row r="8" spans="1:11" ht="15.75" x14ac:dyDescent="0.25">
      <c r="A8" s="12" t="s">
        <v>61</v>
      </c>
      <c r="B8" s="13" t="s">
        <v>62</v>
      </c>
      <c r="C8" s="16">
        <v>959.08494599999995</v>
      </c>
      <c r="D8" s="42">
        <v>1209.4327490000001</v>
      </c>
      <c r="E8" s="33">
        <f t="shared" si="1"/>
        <v>26.102776823274226</v>
      </c>
      <c r="F8" s="16">
        <v>758.48862800000006</v>
      </c>
      <c r="G8" s="42">
        <v>804.50152800000001</v>
      </c>
      <c r="H8" s="33">
        <f t="shared" si="2"/>
        <v>6.0663928635723643</v>
      </c>
      <c r="I8" s="34">
        <f t="shared" si="3"/>
        <v>1.2644684581876156</v>
      </c>
      <c r="J8" s="35">
        <f t="shared" si="3"/>
        <v>1.5033318233797066</v>
      </c>
      <c r="K8" s="33">
        <f t="shared" si="4"/>
        <v>18.890417048002767</v>
      </c>
    </row>
    <row r="9" spans="1:11" ht="15.75" x14ac:dyDescent="0.25">
      <c r="A9" s="12" t="s">
        <v>9</v>
      </c>
      <c r="B9" s="13" t="s">
        <v>10</v>
      </c>
      <c r="C9" s="16">
        <v>1161.1824059999999</v>
      </c>
      <c r="D9" s="42">
        <v>1144.9016819999999</v>
      </c>
      <c r="E9" s="33">
        <f t="shared" si="1"/>
        <v>-1.4020815261990771</v>
      </c>
      <c r="F9" s="16">
        <v>213.48284099999998</v>
      </c>
      <c r="G9" s="42">
        <v>238.769193</v>
      </c>
      <c r="H9" s="33">
        <f t="shared" si="2"/>
        <v>11.844676547095428</v>
      </c>
      <c r="I9" s="34">
        <f t="shared" si="3"/>
        <v>5.439230621818453</v>
      </c>
      <c r="J9" s="35">
        <f t="shared" si="3"/>
        <v>4.7950142462474208</v>
      </c>
      <c r="K9" s="33">
        <f t="shared" si="4"/>
        <v>-11.843887865075606</v>
      </c>
    </row>
    <row r="10" spans="1:11" ht="15.75" x14ac:dyDescent="0.25">
      <c r="A10" s="12" t="s">
        <v>59</v>
      </c>
      <c r="B10" s="13" t="s">
        <v>60</v>
      </c>
      <c r="C10" s="16">
        <v>844.61703499999999</v>
      </c>
      <c r="D10" s="42">
        <v>897.20172000000002</v>
      </c>
      <c r="E10" s="33">
        <f t="shared" si="1"/>
        <v>6.2258612863521083</v>
      </c>
      <c r="F10" s="16">
        <v>2619.4856869999999</v>
      </c>
      <c r="G10" s="42">
        <v>2666.4962170000003</v>
      </c>
      <c r="H10" s="33">
        <f t="shared" si="2"/>
        <v>1.7946473322341339</v>
      </c>
      <c r="I10" s="34">
        <f t="shared" si="3"/>
        <v>0.32243620921147642</v>
      </c>
      <c r="J10" s="35">
        <f t="shared" si="3"/>
        <v>0.33647215183729617</v>
      </c>
      <c r="K10" s="33">
        <f t="shared" si="4"/>
        <v>4.3530913169289835</v>
      </c>
    </row>
    <row r="11" spans="1:11" ht="15.75" x14ac:dyDescent="0.25">
      <c r="A11" s="12" t="s">
        <v>39</v>
      </c>
      <c r="B11" s="13" t="s">
        <v>40</v>
      </c>
      <c r="C11" s="16">
        <v>774.09158400000001</v>
      </c>
      <c r="D11" s="42">
        <v>828.02867400000002</v>
      </c>
      <c r="E11" s="33">
        <f t="shared" si="1"/>
        <v>6.9677918110526846</v>
      </c>
      <c r="F11" s="16">
        <v>208.360895</v>
      </c>
      <c r="G11" s="42">
        <v>224.36676199999999</v>
      </c>
      <c r="H11" s="33">
        <f t="shared" si="2"/>
        <v>7.681799888601935</v>
      </c>
      <c r="I11" s="34">
        <f t="shared" si="3"/>
        <v>3.7151481039664378</v>
      </c>
      <c r="J11" s="35">
        <f t="shared" si="3"/>
        <v>3.6905139897682351</v>
      </c>
      <c r="K11" s="33">
        <f t="shared" si="4"/>
        <v>-0.66307219816896046</v>
      </c>
    </row>
    <row r="12" spans="1:11" ht="15.75" x14ac:dyDescent="0.25">
      <c r="A12" s="12" t="s">
        <v>63</v>
      </c>
      <c r="B12" s="13" t="s">
        <v>64</v>
      </c>
      <c r="C12" s="16">
        <v>607.23461100000009</v>
      </c>
      <c r="D12" s="42">
        <v>621.56789099999992</v>
      </c>
      <c r="E12" s="33">
        <f t="shared" si="1"/>
        <v>2.3604188134789683</v>
      </c>
      <c r="F12" s="16">
        <v>137.809079</v>
      </c>
      <c r="G12" s="42">
        <v>143.03895199999999</v>
      </c>
      <c r="H12" s="33">
        <f t="shared" si="2"/>
        <v>3.7950133895024418</v>
      </c>
      <c r="I12" s="34">
        <f t="shared" si="3"/>
        <v>4.4063469214535571</v>
      </c>
      <c r="J12" s="35">
        <f t="shared" si="3"/>
        <v>4.3454449456536839</v>
      </c>
      <c r="K12" s="33">
        <f t="shared" si="4"/>
        <v>-1.3821420983299018</v>
      </c>
    </row>
    <row r="13" spans="1:11" ht="15.75" x14ac:dyDescent="0.25">
      <c r="A13" s="12" t="s">
        <v>51</v>
      </c>
      <c r="B13" s="13" t="s">
        <v>52</v>
      </c>
      <c r="C13" s="16">
        <v>619.95361000000003</v>
      </c>
      <c r="D13" s="42">
        <v>618.00261</v>
      </c>
      <c r="E13" s="33">
        <f t="shared" si="1"/>
        <v>-0.31470096609325682</v>
      </c>
      <c r="F13" s="16">
        <v>149.72975700000001</v>
      </c>
      <c r="G13" s="42">
        <v>138.52798100000001</v>
      </c>
      <c r="H13" s="33">
        <f t="shared" si="2"/>
        <v>-7.481329178942028</v>
      </c>
      <c r="I13" s="34">
        <f t="shared" si="3"/>
        <v>4.1404836448108311</v>
      </c>
      <c r="J13" s="35">
        <f t="shared" si="3"/>
        <v>4.4612114140319417</v>
      </c>
      <c r="K13" s="33">
        <f t="shared" si="4"/>
        <v>7.7461426426130435</v>
      </c>
    </row>
    <row r="14" spans="1:11" ht="15.75" x14ac:dyDescent="0.25">
      <c r="A14" s="12" t="s">
        <v>13</v>
      </c>
      <c r="B14" s="13" t="s">
        <v>14</v>
      </c>
      <c r="C14" s="16">
        <v>601.31334699999991</v>
      </c>
      <c r="D14" s="42">
        <v>596.95141799999999</v>
      </c>
      <c r="E14" s="33">
        <f t="shared" si="1"/>
        <v>-0.72540032942257615</v>
      </c>
      <c r="F14" s="16">
        <v>200.328283</v>
      </c>
      <c r="G14" s="42">
        <v>200.24021500000001</v>
      </c>
      <c r="H14" s="33">
        <f t="shared" si="2"/>
        <v>-4.3961840375775947E-2</v>
      </c>
      <c r="I14" s="34">
        <f t="shared" si="3"/>
        <v>3.001639798410292</v>
      </c>
      <c r="J14" s="35">
        <f t="shared" si="3"/>
        <v>2.9811764734671304</v>
      </c>
      <c r="K14" s="33">
        <f t="shared" si="4"/>
        <v>-0.68173819370329691</v>
      </c>
    </row>
    <row r="15" spans="1:11" ht="15.75" x14ac:dyDescent="0.25">
      <c r="A15" s="12" t="s">
        <v>29</v>
      </c>
      <c r="B15" s="13" t="s">
        <v>30</v>
      </c>
      <c r="C15" s="16">
        <v>528.84232099999997</v>
      </c>
      <c r="D15" s="42">
        <v>570.16485499999999</v>
      </c>
      <c r="E15" s="33">
        <f t="shared" si="1"/>
        <v>7.8137721508109079</v>
      </c>
      <c r="F15" s="16">
        <v>182.393664</v>
      </c>
      <c r="G15" s="42">
        <v>188.22089600000001</v>
      </c>
      <c r="H15" s="33">
        <f t="shared" si="2"/>
        <v>3.1948653654986661</v>
      </c>
      <c r="I15" s="34">
        <f t="shared" si="3"/>
        <v>2.8994555479734205</v>
      </c>
      <c r="J15" s="35">
        <f t="shared" si="3"/>
        <v>3.0292324981812855</v>
      </c>
      <c r="K15" s="33">
        <f t="shared" si="4"/>
        <v>4.4759075647347917</v>
      </c>
    </row>
    <row r="16" spans="1:11" ht="15.75" x14ac:dyDescent="0.25">
      <c r="A16" s="12" t="s">
        <v>5</v>
      </c>
      <c r="B16" s="13" t="s">
        <v>6</v>
      </c>
      <c r="C16" s="16">
        <v>500.43173999999999</v>
      </c>
      <c r="D16" s="42">
        <v>474.435654</v>
      </c>
      <c r="E16" s="33">
        <f t="shared" si="1"/>
        <v>-5.1947316531121688</v>
      </c>
      <c r="F16" s="16">
        <v>213.11769899999999</v>
      </c>
      <c r="G16" s="42">
        <v>221.258163</v>
      </c>
      <c r="H16" s="33">
        <f t="shared" si="2"/>
        <v>3.8197034024846568</v>
      </c>
      <c r="I16" s="34">
        <f t="shared" si="3"/>
        <v>2.3481472554750136</v>
      </c>
      <c r="J16" s="35">
        <f t="shared" si="3"/>
        <v>2.1442628265877812</v>
      </c>
      <c r="K16" s="33">
        <f t="shared" si="4"/>
        <v>-8.6827786635548101</v>
      </c>
    </row>
    <row r="17" spans="1:11" ht="15.75" x14ac:dyDescent="0.25">
      <c r="A17" s="12" t="s">
        <v>25</v>
      </c>
      <c r="B17" s="13" t="s">
        <v>26</v>
      </c>
      <c r="C17" s="16">
        <v>409.346386</v>
      </c>
      <c r="D17" s="42">
        <v>455.81001199999997</v>
      </c>
      <c r="E17" s="33">
        <f t="shared" si="1"/>
        <v>11.350686750658152</v>
      </c>
      <c r="F17" s="16">
        <v>518.99467400000003</v>
      </c>
      <c r="G17" s="42">
        <v>506.192387</v>
      </c>
      <c r="H17" s="33">
        <f t="shared" si="2"/>
        <v>-2.466747279183068</v>
      </c>
      <c r="I17" s="34">
        <f t="shared" si="3"/>
        <v>0.78872945428337859</v>
      </c>
      <c r="J17" s="35">
        <f t="shared" si="3"/>
        <v>0.90046793216587817</v>
      </c>
      <c r="K17" s="33">
        <f t="shared" si="4"/>
        <v>14.166895540121876</v>
      </c>
    </row>
    <row r="18" spans="1:11" ht="15.75" x14ac:dyDescent="0.25">
      <c r="A18" s="12" t="s">
        <v>43</v>
      </c>
      <c r="B18" s="13" t="s">
        <v>44</v>
      </c>
      <c r="C18" s="16">
        <v>420.45013499999999</v>
      </c>
      <c r="D18" s="42">
        <v>436.221676</v>
      </c>
      <c r="E18" s="33">
        <f t="shared" si="1"/>
        <v>3.7511085589257842</v>
      </c>
      <c r="F18" s="16">
        <v>186.43832999999998</v>
      </c>
      <c r="G18" s="42">
        <v>192.657431</v>
      </c>
      <c r="H18" s="33">
        <f t="shared" si="2"/>
        <v>3.3357416363899119</v>
      </c>
      <c r="I18" s="34">
        <f t="shared" si="3"/>
        <v>2.2551700339731644</v>
      </c>
      <c r="J18" s="35">
        <f t="shared" si="3"/>
        <v>2.2642348843528386</v>
      </c>
      <c r="K18" s="33">
        <f t="shared" si="4"/>
        <v>0.40195862143945382</v>
      </c>
    </row>
    <row r="19" spans="1:11" ht="15.75" x14ac:dyDescent="0.25">
      <c r="A19" s="12" t="s">
        <v>65</v>
      </c>
      <c r="B19" s="13" t="s">
        <v>66</v>
      </c>
      <c r="C19" s="16">
        <v>214.46926999999999</v>
      </c>
      <c r="D19" s="42">
        <v>424.538972</v>
      </c>
      <c r="E19" s="33">
        <f t="shared" si="1"/>
        <v>97.948625460421439</v>
      </c>
      <c r="F19" s="16">
        <v>29.230507000000003</v>
      </c>
      <c r="G19" s="42">
        <v>38.924722000000003</v>
      </c>
      <c r="H19" s="33">
        <f t="shared" si="2"/>
        <v>33.164717259266148</v>
      </c>
      <c r="I19" s="34">
        <f t="shared" si="3"/>
        <v>7.3371724274231704</v>
      </c>
      <c r="J19" s="35">
        <f t="shared" si="3"/>
        <v>10.906666770799287</v>
      </c>
      <c r="K19" s="33">
        <f t="shared" si="4"/>
        <v>48.649454250725988</v>
      </c>
    </row>
    <row r="20" spans="1:11" ht="15.75" x14ac:dyDescent="0.25">
      <c r="A20" s="12" t="s">
        <v>17</v>
      </c>
      <c r="B20" s="13" t="s">
        <v>18</v>
      </c>
      <c r="C20" s="16">
        <v>381.63743300000004</v>
      </c>
      <c r="D20" s="42">
        <v>372.45037199999996</v>
      </c>
      <c r="E20" s="33">
        <f t="shared" si="1"/>
        <v>-2.4072746029606811</v>
      </c>
      <c r="F20" s="16">
        <v>104.36644899999999</v>
      </c>
      <c r="G20" s="42">
        <v>97.632494000000008</v>
      </c>
      <c r="H20" s="33">
        <f t="shared" si="2"/>
        <v>-6.4522220162918265</v>
      </c>
      <c r="I20" s="34">
        <f t="shared" si="3"/>
        <v>3.6567061220986843</v>
      </c>
      <c r="J20" s="35">
        <f t="shared" si="3"/>
        <v>3.814819807839795</v>
      </c>
      <c r="K20" s="33">
        <f t="shared" si="4"/>
        <v>4.3239374579646261</v>
      </c>
    </row>
    <row r="21" spans="1:11" ht="15.75" x14ac:dyDescent="0.25">
      <c r="A21" s="12" t="s">
        <v>57</v>
      </c>
      <c r="B21" s="13" t="s">
        <v>58</v>
      </c>
      <c r="C21" s="16">
        <v>328.15772299999998</v>
      </c>
      <c r="D21" s="42">
        <v>335.73424900000003</v>
      </c>
      <c r="E21" s="33">
        <f t="shared" si="1"/>
        <v>2.308806244368065</v>
      </c>
      <c r="F21" s="16">
        <v>77.798535999999999</v>
      </c>
      <c r="G21" s="42">
        <v>78.064115000000001</v>
      </c>
      <c r="H21" s="33">
        <f t="shared" si="2"/>
        <v>0.34136760619763135</v>
      </c>
      <c r="I21" s="34">
        <f t="shared" si="3"/>
        <v>4.2180449642394295</v>
      </c>
      <c r="J21" s="35">
        <f t="shared" si="3"/>
        <v>4.3007500821600297</v>
      </c>
      <c r="K21" s="33">
        <f t="shared" si="4"/>
        <v>1.9607452889140324</v>
      </c>
    </row>
    <row r="22" spans="1:11" ht="15.75" x14ac:dyDescent="0.25">
      <c r="A22" s="12" t="s">
        <v>41</v>
      </c>
      <c r="B22" s="13" t="s">
        <v>42</v>
      </c>
      <c r="C22" s="16">
        <v>311.14013599999998</v>
      </c>
      <c r="D22" s="42">
        <v>330.11262900000003</v>
      </c>
      <c r="E22" s="33">
        <f t="shared" si="1"/>
        <v>6.0977324378363207</v>
      </c>
      <c r="F22" s="16">
        <v>136.54707099999999</v>
      </c>
      <c r="G22" s="42">
        <v>147.428179</v>
      </c>
      <c r="H22" s="33">
        <f>((G22-F22)/F22)*100</f>
        <v>7.9687597253550848</v>
      </c>
      <c r="I22" s="34">
        <f t="shared" si="3"/>
        <v>2.2786291475999509</v>
      </c>
      <c r="J22" s="35">
        <f t="shared" si="3"/>
        <v>2.2391420096154078</v>
      </c>
      <c r="K22" s="33">
        <f>((J22-I22)/I22)*100</f>
        <v>-1.7329339452246733</v>
      </c>
    </row>
    <row r="23" spans="1:11" ht="15.75" x14ac:dyDescent="0.25">
      <c r="A23" s="12" t="s">
        <v>55</v>
      </c>
      <c r="B23" s="13" t="s">
        <v>56</v>
      </c>
      <c r="C23" s="16">
        <v>323.89416700000004</v>
      </c>
      <c r="D23" s="42">
        <v>323.426039</v>
      </c>
      <c r="E23" s="33">
        <f t="shared" si="1"/>
        <v>-0.14453116100730384</v>
      </c>
      <c r="F23" s="16">
        <v>139.19529299999999</v>
      </c>
      <c r="G23" s="42">
        <v>141.956087</v>
      </c>
      <c r="H23" s="33">
        <f t="shared" si="2"/>
        <v>1.983396090843391</v>
      </c>
      <c r="I23" s="34">
        <f t="shared" si="3"/>
        <v>2.3269045958328496</v>
      </c>
      <c r="J23" s="35">
        <f t="shared" si="3"/>
        <v>2.2783527345326164</v>
      </c>
      <c r="K23" s="33">
        <f t="shared" si="4"/>
        <v>-2.0865428426753088</v>
      </c>
    </row>
    <row r="24" spans="1:11" ht="15.75" x14ac:dyDescent="0.25">
      <c r="A24" s="12" t="s">
        <v>23</v>
      </c>
      <c r="B24" s="13" t="s">
        <v>24</v>
      </c>
      <c r="C24" s="16">
        <v>258.917686</v>
      </c>
      <c r="D24" s="42">
        <v>295.63714199999998</v>
      </c>
      <c r="E24" s="33">
        <f t="shared" si="1"/>
        <v>14.181903355956912</v>
      </c>
      <c r="F24" s="16">
        <v>459.12247100000002</v>
      </c>
      <c r="G24" s="42">
        <v>560.00932999999998</v>
      </c>
      <c r="H24" s="33">
        <f>((G24-F24)/F24)*100</f>
        <v>21.973844752199017</v>
      </c>
      <c r="I24" s="34">
        <f t="shared" si="3"/>
        <v>0.56394034784675129</v>
      </c>
      <c r="J24" s="35">
        <f t="shared" si="3"/>
        <v>0.52791467242161838</v>
      </c>
      <c r="K24" s="33">
        <f t="shared" si="4"/>
        <v>-6.3882067602871278</v>
      </c>
    </row>
    <row r="25" spans="1:11" ht="15.75" x14ac:dyDescent="0.25">
      <c r="A25" s="12" t="s">
        <v>11</v>
      </c>
      <c r="B25" s="13" t="s">
        <v>12</v>
      </c>
      <c r="C25" s="16">
        <v>302.24067500000001</v>
      </c>
      <c r="D25" s="42">
        <v>284.46387900000002</v>
      </c>
      <c r="E25" s="33">
        <f t="shared" si="1"/>
        <v>-5.8816689712594084</v>
      </c>
      <c r="F25" s="16">
        <v>105.277056</v>
      </c>
      <c r="G25" s="42">
        <v>110.745409</v>
      </c>
      <c r="H25" s="33">
        <f>((G25-F25)/F25)*100</f>
        <v>5.1942495428443527</v>
      </c>
      <c r="I25" s="34">
        <f t="shared" si="3"/>
        <v>2.8709073608593312</v>
      </c>
      <c r="J25" s="35">
        <f t="shared" si="3"/>
        <v>2.5686290887236694</v>
      </c>
      <c r="K25" s="33">
        <f t="shared" si="4"/>
        <v>-10.529015190695066</v>
      </c>
    </row>
    <row r="26" spans="1:11" ht="15.75" x14ac:dyDescent="0.25">
      <c r="A26" s="12" t="s">
        <v>45</v>
      </c>
      <c r="B26" s="13" t="s">
        <v>46</v>
      </c>
      <c r="C26" s="16">
        <v>217.29585999999998</v>
      </c>
      <c r="D26" s="42">
        <v>261.04070200000001</v>
      </c>
      <c r="E26" s="33">
        <f t="shared" si="1"/>
        <v>20.131465919323102</v>
      </c>
      <c r="F26" s="16">
        <v>128.111726</v>
      </c>
      <c r="G26" s="42">
        <v>138.748513</v>
      </c>
      <c r="H26" s="33">
        <f>((G26-F26)/F26)*100</f>
        <v>8.3027427169313128</v>
      </c>
      <c r="I26" s="34">
        <f t="shared" si="3"/>
        <v>1.6961434115718648</v>
      </c>
      <c r="J26" s="35">
        <f t="shared" si="3"/>
        <v>1.8813945919550144</v>
      </c>
      <c r="K26" s="33">
        <f t="shared" si="4"/>
        <v>10.921905489788273</v>
      </c>
    </row>
    <row r="27" spans="1:11" ht="15.75" x14ac:dyDescent="0.25">
      <c r="A27" s="12" t="s">
        <v>49</v>
      </c>
      <c r="B27" s="13" t="s">
        <v>50</v>
      </c>
      <c r="C27" s="16">
        <v>243.09183300000001</v>
      </c>
      <c r="D27" s="42">
        <v>250.29153200000002</v>
      </c>
      <c r="E27" s="33">
        <f t="shared" si="1"/>
        <v>2.9617198205091526</v>
      </c>
      <c r="F27" s="16">
        <v>34.231915000000001</v>
      </c>
      <c r="G27" s="42">
        <v>36.921035000000003</v>
      </c>
      <c r="H27" s="33">
        <f t="shared" ref="H27:H36" si="5">((G27-F27)/F27)*100</f>
        <v>7.8555932380645439</v>
      </c>
      <c r="I27" s="34">
        <f t="shared" si="3"/>
        <v>7.1013214714981618</v>
      </c>
      <c r="J27" s="35">
        <f t="shared" si="3"/>
        <v>6.7791038902349294</v>
      </c>
      <c r="K27" s="33">
        <f t="shared" si="4"/>
        <v>-4.5374312732705278</v>
      </c>
    </row>
    <row r="28" spans="1:11" ht="15.75" x14ac:dyDescent="0.25">
      <c r="A28" s="12" t="s">
        <v>47</v>
      </c>
      <c r="B28" s="13" t="s">
        <v>48</v>
      </c>
      <c r="C28" s="16">
        <v>257.042215</v>
      </c>
      <c r="D28" s="42">
        <v>242.985499</v>
      </c>
      <c r="E28" s="33">
        <f t="shared" si="1"/>
        <v>-5.4686410168072959</v>
      </c>
      <c r="F28" s="48">
        <v>199.21774400000001</v>
      </c>
      <c r="G28" s="42">
        <v>195.249336</v>
      </c>
      <c r="H28" s="33">
        <f t="shared" si="5"/>
        <v>-1.9919952511860641</v>
      </c>
      <c r="I28" s="34">
        <f t="shared" si="3"/>
        <v>1.2902576338782352</v>
      </c>
      <c r="J28" s="35">
        <f t="shared" si="3"/>
        <v>1.2444882219727498</v>
      </c>
      <c r="K28" s="33">
        <f t="shared" si="4"/>
        <v>-3.5473079719677765</v>
      </c>
    </row>
    <row r="29" spans="1:11" ht="15.75" x14ac:dyDescent="0.25">
      <c r="A29" s="12" t="s">
        <v>37</v>
      </c>
      <c r="B29" s="13" t="s">
        <v>38</v>
      </c>
      <c r="C29" s="16">
        <v>201.96422799999999</v>
      </c>
      <c r="D29" s="42">
        <v>240.441408</v>
      </c>
      <c r="E29" s="33">
        <f t="shared" si="1"/>
        <v>19.051482720989583</v>
      </c>
      <c r="F29" s="16">
        <v>39.561489999999999</v>
      </c>
      <c r="G29" s="42">
        <v>45.020400000000002</v>
      </c>
      <c r="H29" s="33">
        <f>((G29-F29)/F29)*100</f>
        <v>13.798544999189877</v>
      </c>
      <c r="I29" s="34">
        <f t="shared" si="3"/>
        <v>5.1050713206201284</v>
      </c>
      <c r="J29" s="35">
        <f t="shared" si="3"/>
        <v>5.3407212730228961</v>
      </c>
      <c r="K29" s="33">
        <f t="shared" si="4"/>
        <v>4.6159972623877596</v>
      </c>
    </row>
    <row r="30" spans="1:11" ht="15.75" x14ac:dyDescent="0.25">
      <c r="A30" s="12" t="s">
        <v>21</v>
      </c>
      <c r="B30" s="13" t="s">
        <v>22</v>
      </c>
      <c r="C30" s="16">
        <v>217.10937100000001</v>
      </c>
      <c r="D30" s="42">
        <v>238.56346299999998</v>
      </c>
      <c r="E30" s="33">
        <f t="shared" si="1"/>
        <v>9.8816978286948167</v>
      </c>
      <c r="F30" s="16">
        <v>137.57344399999999</v>
      </c>
      <c r="G30" s="42">
        <v>143.93814499999999</v>
      </c>
      <c r="H30" s="33">
        <f>((G30-F30)/F30)*100</f>
        <v>4.626402316423798</v>
      </c>
      <c r="I30" s="34">
        <f t="shared" si="3"/>
        <v>1.5781343018497089</v>
      </c>
      <c r="J30" s="35">
        <f t="shared" si="3"/>
        <v>1.6574026502842591</v>
      </c>
      <c r="K30" s="33">
        <f t="shared" si="4"/>
        <v>5.0229152450232473</v>
      </c>
    </row>
    <row r="31" spans="1:11" ht="15.75" x14ac:dyDescent="0.25">
      <c r="A31" s="12" t="s">
        <v>19</v>
      </c>
      <c r="B31" s="13" t="s">
        <v>20</v>
      </c>
      <c r="C31" s="16">
        <v>220.07612899999998</v>
      </c>
      <c r="D31" s="42">
        <v>238.47829999999999</v>
      </c>
      <c r="E31" s="33">
        <f t="shared" si="1"/>
        <v>8.3617296812777049</v>
      </c>
      <c r="F31" s="16">
        <v>161.00272000000001</v>
      </c>
      <c r="G31" s="42">
        <v>173.09044399999999</v>
      </c>
      <c r="H31" s="33">
        <f t="shared" si="5"/>
        <v>7.5077762661400875</v>
      </c>
      <c r="I31" s="34">
        <f t="shared" si="3"/>
        <v>1.3669093851333689</v>
      </c>
      <c r="J31" s="35">
        <f t="shared" si="3"/>
        <v>1.3777669898402942</v>
      </c>
      <c r="K31" s="33">
        <f t="shared" si="4"/>
        <v>0.79431781104245935</v>
      </c>
    </row>
    <row r="32" spans="1:11" ht="15.75" x14ac:dyDescent="0.25">
      <c r="A32" s="12" t="s">
        <v>53</v>
      </c>
      <c r="B32" s="13" t="s">
        <v>54</v>
      </c>
      <c r="C32" s="16">
        <v>193.362258</v>
      </c>
      <c r="D32" s="42">
        <v>226.930621</v>
      </c>
      <c r="E32" s="33">
        <f t="shared" si="1"/>
        <v>17.360349091496442</v>
      </c>
      <c r="F32" s="16">
        <v>199.48309</v>
      </c>
      <c r="G32" s="42">
        <v>270.723795</v>
      </c>
      <c r="H32" s="33">
        <f t="shared" si="5"/>
        <v>35.712653638962578</v>
      </c>
      <c r="I32" s="34">
        <f t="shared" si="3"/>
        <v>0.96931653705584764</v>
      </c>
      <c r="J32" s="35">
        <f t="shared" si="3"/>
        <v>0.83823670172767784</v>
      </c>
      <c r="K32" s="33">
        <f t="shared" si="4"/>
        <v>-13.522913343282575</v>
      </c>
    </row>
    <row r="33" spans="1:11" ht="15.75" x14ac:dyDescent="0.25">
      <c r="A33" s="12" t="s">
        <v>35</v>
      </c>
      <c r="B33" s="13" t="s">
        <v>36</v>
      </c>
      <c r="C33" s="16">
        <v>208.05228700000001</v>
      </c>
      <c r="D33" s="42">
        <v>219.66987499999999</v>
      </c>
      <c r="E33" s="33">
        <f t="shared" si="1"/>
        <v>5.5839751475550869</v>
      </c>
      <c r="F33" s="16">
        <v>69.449640000000002</v>
      </c>
      <c r="G33" s="42">
        <v>73.177392000000012</v>
      </c>
      <c r="H33" s="33">
        <f>((G33-F33)/F33)*100</f>
        <v>5.3675613005337528</v>
      </c>
      <c r="I33" s="34">
        <f t="shared" si="3"/>
        <v>2.9957288043537735</v>
      </c>
      <c r="J33" s="35">
        <f t="shared" si="3"/>
        <v>3.001881715052102</v>
      </c>
      <c r="K33" s="33">
        <f>((J33-I33)/I33)*100</f>
        <v>0.20538944277553664</v>
      </c>
    </row>
    <row r="34" spans="1:11" ht="15.75" x14ac:dyDescent="0.25">
      <c r="A34" s="12" t="s">
        <v>27</v>
      </c>
      <c r="B34" s="13" t="s">
        <v>28</v>
      </c>
      <c r="C34" s="16">
        <v>194.91406099999998</v>
      </c>
      <c r="D34" s="42">
        <v>206.344483</v>
      </c>
      <c r="E34" s="33">
        <f t="shared" si="1"/>
        <v>5.8643393613352623</v>
      </c>
      <c r="F34" s="16">
        <v>135.265737</v>
      </c>
      <c r="G34" s="42">
        <v>141.16003400000002</v>
      </c>
      <c r="H34" s="33">
        <f t="shared" si="5"/>
        <v>4.3575683914693215</v>
      </c>
      <c r="I34" s="34">
        <f t="shared" si="3"/>
        <v>1.4409714190963228</v>
      </c>
      <c r="J34" s="35">
        <f t="shared" si="3"/>
        <v>1.4617769431820904</v>
      </c>
      <c r="K34" s="33">
        <f t="shared" si="4"/>
        <v>1.4438540424913782</v>
      </c>
    </row>
    <row r="35" spans="1:11" ht="15.75" x14ac:dyDescent="0.25">
      <c r="A35" s="12" t="s">
        <v>15</v>
      </c>
      <c r="B35" s="13" t="s">
        <v>16</v>
      </c>
      <c r="C35" s="16">
        <v>189.99338500000002</v>
      </c>
      <c r="D35" s="42">
        <v>203.38878800000001</v>
      </c>
      <c r="E35" s="33">
        <f t="shared" si="1"/>
        <v>7.0504575725096883</v>
      </c>
      <c r="F35" s="16">
        <v>107.830832</v>
      </c>
      <c r="G35" s="42">
        <v>117.062167</v>
      </c>
      <c r="H35" s="33">
        <f>((G35-F35)/F35)*100</f>
        <v>8.5609420133195311</v>
      </c>
      <c r="I35" s="34">
        <f t="shared" si="3"/>
        <v>1.7619578878886886</v>
      </c>
      <c r="J35" s="35">
        <f t="shared" si="3"/>
        <v>1.7374425334190167</v>
      </c>
      <c r="K35" s="33">
        <f>((J35-I35)/I35)*100</f>
        <v>-1.3913700570362699</v>
      </c>
    </row>
    <row r="36" spans="1:11" ht="15.75" x14ac:dyDescent="0.25">
      <c r="A36" s="12" t="s">
        <v>33</v>
      </c>
      <c r="B36" s="13" t="s">
        <v>34</v>
      </c>
      <c r="C36" s="16">
        <v>207.58199199999999</v>
      </c>
      <c r="D36" s="42">
        <v>199.264656</v>
      </c>
      <c r="E36" s="33">
        <f t="shared" si="1"/>
        <v>-4.0067714544332844</v>
      </c>
      <c r="F36" s="16">
        <v>283.26807600000001</v>
      </c>
      <c r="G36" s="42">
        <v>249.35480699999999</v>
      </c>
      <c r="H36" s="33">
        <f t="shared" si="5"/>
        <v>-11.972146483601637</v>
      </c>
      <c r="I36" s="34">
        <f t="shared" si="3"/>
        <v>0.73281110575976083</v>
      </c>
      <c r="J36" s="35">
        <f t="shared" si="3"/>
        <v>0.79912097303181329</v>
      </c>
      <c r="K36" s="33">
        <f t="shared" si="4"/>
        <v>9.0486984641565975</v>
      </c>
    </row>
    <row r="37" spans="1:11" ht="16.5" thickBot="1" x14ac:dyDescent="0.3">
      <c r="A37" s="14" t="s">
        <v>31</v>
      </c>
      <c r="B37" s="15" t="s">
        <v>32</v>
      </c>
      <c r="C37" s="17">
        <v>214.84747099999998</v>
      </c>
      <c r="D37" s="47">
        <v>186.41482199999999</v>
      </c>
      <c r="E37" s="41">
        <f t="shared" si="1"/>
        <v>-13.233876511397241</v>
      </c>
      <c r="F37" s="17">
        <v>506.00990999999999</v>
      </c>
      <c r="G37" s="49">
        <v>401.42114600000002</v>
      </c>
      <c r="H37" s="41">
        <f>((G37-F37)/F37)*100</f>
        <v>-20.669311397478356</v>
      </c>
      <c r="I37" s="36">
        <f t="shared" si="3"/>
        <v>0.42459142944453399</v>
      </c>
      <c r="J37" s="37">
        <f t="shared" si="3"/>
        <v>0.46438715014779014</v>
      </c>
      <c r="K37" s="41">
        <f>((J37-I37)/I37)*100</f>
        <v>9.3727093727064563</v>
      </c>
    </row>
    <row r="38" spans="1:11" ht="15.75" x14ac:dyDescent="0.25">
      <c r="A38" s="18" t="s">
        <v>67</v>
      </c>
    </row>
  </sheetData>
  <sortState ref="A7:G37">
    <sortCondition descending="1" ref="D7:D37"/>
  </sortState>
  <conditionalFormatting sqref="E6:E37">
    <cfRule type="cellIs" dxfId="11" priority="9" stopIfTrue="1" operator="lessThan">
      <formula>0</formula>
    </cfRule>
    <cfRule type="cellIs" dxfId="10" priority="10" stopIfTrue="1" operator="greaterThan">
      <formula>0</formula>
    </cfRule>
    <cfRule type="cellIs" dxfId="9" priority="11" stopIfTrue="1" operator="greaterThan">
      <formula>0</formula>
    </cfRule>
    <cfRule type="cellIs" dxfId="8" priority="12" stopIfTrue="1" operator="lessThan">
      <formula>0</formula>
    </cfRule>
  </conditionalFormatting>
  <conditionalFormatting sqref="H6:H37">
    <cfRule type="cellIs" dxfId="7" priority="5" stopIfTrue="1" operator="lessThan">
      <formula>0</formula>
    </cfRule>
    <cfRule type="cellIs" dxfId="6" priority="6" stopIfTrue="1" operator="greaterThan">
      <formula>0</formula>
    </cfRule>
    <cfRule type="cellIs" dxfId="5" priority="7" stopIfTrue="1" operator="greaterThan">
      <formula>0</formula>
    </cfRule>
    <cfRule type="cellIs" dxfId="4" priority="8" stopIfTrue="1" operator="lessThan">
      <formula>0</formula>
    </cfRule>
  </conditionalFormatting>
  <conditionalFormatting sqref="K6:K3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greaterThan">
      <formula>0</formula>
    </cfRule>
    <cfRule type="cellIs" dxfId="0" priority="4" stopIfTrue="1" operator="lessThan">
      <formula>0</formula>
    </cfRule>
  </conditionalFormatting>
  <printOptions horizontalCentered="1"/>
  <pageMargins left="0.19685039370078741" right="0.19685039370078741" top="0.6692913385826772" bottom="0.39370078740157483" header="0.19685039370078741" footer="0.15748031496062992"/>
  <pageSetup paperSize="9" scale="85" orientation="landscape" r:id="rId1"/>
  <headerFooter alignWithMargins="0">
    <oddHeader>&amp;L&amp;"Times New Roman CE,Pogrubiona kursywa"&amp;12Departament Przetwórstawa i Rynków Rolnych&amp;C
&amp;8
&amp;"Times New Roman CE,Standardowy"&amp;14IMPORT do Polski  WAŻNIEJSZYCH towarów rolno-spożywczych w 2020 r. - DANE WSTĘPNE!</oddHeader>
    <oddFooter>&amp;L&amp;"Times New Roman CE,Pogrubiona kursywa"&amp;12Źródło: Min. Finansów&amp;R&amp;"Times New Roman CE,Pogrubiona kursywa"&amp;12Przygotował: Tomasz Chruśliński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cn4 Glowne IMP I-XII_2020</vt:lpstr>
      <vt:lpstr>'cn4 Glowne IMP I-XII_2020'!Tytuły_wydruku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Pachnicki Adam</dc:creator>
  <cp:lastModifiedBy>Mucha Sławomir</cp:lastModifiedBy>
  <cp:lastPrinted>2021-03-04T13:14:19Z</cp:lastPrinted>
  <dcterms:created xsi:type="dcterms:W3CDTF">2020-05-11T10:26:52Z</dcterms:created>
  <dcterms:modified xsi:type="dcterms:W3CDTF">2021-10-06T07:53:29Z</dcterms:modified>
</cp:coreProperties>
</file>