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28800" windowHeight="14130"/>
  </bookViews>
  <sheets>
    <sheet name="cn4 Glowne EXP I-XII_2020" sheetId="12" r:id="rId1"/>
  </sheets>
  <definedNames>
    <definedName name="_xlnm._FilterDatabase" localSheetId="0" hidden="1">'cn4 Glowne EXP I-XII_2020'!$A$7:$G$37</definedName>
    <definedName name="_xlnm.Print_Titles" localSheetId="0">'cn4 Glowne EXP I-XII_2020'!$3:$5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I7" i="12" l="1"/>
  <c r="E6" i="12"/>
  <c r="J37" i="12" l="1"/>
  <c r="I37" i="12"/>
  <c r="H37" i="12"/>
  <c r="J36" i="12"/>
  <c r="I36" i="12"/>
  <c r="H36" i="12"/>
  <c r="J35" i="12"/>
  <c r="I35" i="12"/>
  <c r="H35" i="12"/>
  <c r="J34" i="12"/>
  <c r="I34" i="12"/>
  <c r="H34" i="12"/>
  <c r="J33" i="12"/>
  <c r="I33" i="12"/>
  <c r="H33" i="12"/>
  <c r="J32" i="12"/>
  <c r="I32" i="12"/>
  <c r="H32" i="12"/>
  <c r="J31" i="12"/>
  <c r="I31" i="12"/>
  <c r="H31" i="12"/>
  <c r="J30" i="12"/>
  <c r="I30" i="12"/>
  <c r="H30" i="12"/>
  <c r="J29" i="12"/>
  <c r="I29" i="12"/>
  <c r="H29" i="12"/>
  <c r="J28" i="12"/>
  <c r="I28" i="12"/>
  <c r="H28" i="12"/>
  <c r="J27" i="12"/>
  <c r="I27" i="12"/>
  <c r="H27" i="12"/>
  <c r="J26" i="12"/>
  <c r="I26" i="12"/>
  <c r="H26" i="12"/>
  <c r="J25" i="12"/>
  <c r="I25" i="12"/>
  <c r="H25" i="12"/>
  <c r="J24" i="12"/>
  <c r="I24" i="12"/>
  <c r="H24" i="12"/>
  <c r="J23" i="12"/>
  <c r="I23" i="12"/>
  <c r="H23" i="12"/>
  <c r="J22" i="12"/>
  <c r="I22" i="12"/>
  <c r="H22" i="12"/>
  <c r="J21" i="12"/>
  <c r="I21" i="12"/>
  <c r="H21" i="12"/>
  <c r="J20" i="12"/>
  <c r="I20" i="12"/>
  <c r="H20" i="12"/>
  <c r="J19" i="12"/>
  <c r="I19" i="12"/>
  <c r="H19" i="12"/>
  <c r="J18" i="12"/>
  <c r="I18" i="12"/>
  <c r="H18" i="12"/>
  <c r="J17" i="12"/>
  <c r="I17" i="12"/>
  <c r="H17" i="12"/>
  <c r="J16" i="12"/>
  <c r="I16" i="12"/>
  <c r="H16" i="12"/>
  <c r="J15" i="12"/>
  <c r="I15" i="12"/>
  <c r="H15" i="12"/>
  <c r="J14" i="12"/>
  <c r="I14" i="12"/>
  <c r="H14" i="12"/>
  <c r="J13" i="12"/>
  <c r="I13" i="12"/>
  <c r="H13" i="12"/>
  <c r="J12" i="12"/>
  <c r="I12" i="12"/>
  <c r="H12" i="12"/>
  <c r="J11" i="12"/>
  <c r="I11" i="12"/>
  <c r="H11" i="12"/>
  <c r="J10" i="12"/>
  <c r="I10" i="12"/>
  <c r="H10" i="12"/>
  <c r="J9" i="12"/>
  <c r="I9" i="12"/>
  <c r="H9" i="12"/>
  <c r="J8" i="12"/>
  <c r="I8" i="12"/>
  <c r="H8" i="12"/>
  <c r="J7" i="12"/>
  <c r="H7" i="12"/>
  <c r="K16" i="12" l="1"/>
  <c r="K29" i="12"/>
  <c r="K32" i="12"/>
  <c r="K10" i="12"/>
  <c r="K19" i="12"/>
  <c r="K22" i="12"/>
  <c r="K28" i="12"/>
  <c r="K34" i="12"/>
  <c r="K9" i="12"/>
  <c r="K12" i="12"/>
  <c r="K15" i="12"/>
  <c r="K25" i="12"/>
  <c r="K35" i="12"/>
  <c r="K8" i="12"/>
  <c r="K18" i="12"/>
  <c r="K21" i="12"/>
  <c r="K31" i="12"/>
  <c r="K11" i="12"/>
  <c r="K14" i="12"/>
  <c r="K24" i="12"/>
  <c r="K27" i="12"/>
  <c r="K37" i="12"/>
  <c r="K7" i="12"/>
  <c r="K17" i="12"/>
  <c r="K20" i="12"/>
  <c r="K30" i="12"/>
  <c r="K33" i="12"/>
  <c r="K13" i="12"/>
  <c r="K23" i="12"/>
  <c r="K26" i="12"/>
  <c r="K36" i="12"/>
</calcChain>
</file>

<file path=xl/sharedStrings.xml><?xml version="1.0" encoding="utf-8"?>
<sst xmlns="http://schemas.openxmlformats.org/spreadsheetml/2006/main" count="84" uniqueCount="75">
  <si>
    <t>UWAGA: Dane są w trakcie weryfikacji - mogą być obarczone istotnymi błędami</t>
  </si>
  <si>
    <t>EKSPORT/WYWÓZ</t>
  </si>
  <si>
    <t>CN</t>
  </si>
  <si>
    <t>Nazwa towaru</t>
  </si>
  <si>
    <t>0201</t>
  </si>
  <si>
    <t>Mięso wołowe świeże lub chłodzone</t>
  </si>
  <si>
    <t>0202</t>
  </si>
  <si>
    <t>Mięso wołowe mrożone</t>
  </si>
  <si>
    <t>0203</t>
  </si>
  <si>
    <t>Mięso wieprzowe świeże, chłodzone lub mrożone</t>
  </si>
  <si>
    <t>0207</t>
  </si>
  <si>
    <t>Mięso i jadalne podroby z drobiu z pozycji nr 0105,</t>
  </si>
  <si>
    <t>0304</t>
  </si>
  <si>
    <t>Filety rybne i inne mięso rybie (rozdrobnione)</t>
  </si>
  <si>
    <t>0305</t>
  </si>
  <si>
    <t>Ryby suszone, solone lub w solance; ryby wędzone</t>
  </si>
  <si>
    <t>0401</t>
  </si>
  <si>
    <t xml:space="preserve">Mleko i śmietana, nie zagęszczone </t>
  </si>
  <si>
    <t>0402</t>
  </si>
  <si>
    <t xml:space="preserve">Mleko i śmietana, zagęszczone </t>
  </si>
  <si>
    <t>0406</t>
  </si>
  <si>
    <t>Sery i twarogi</t>
  </si>
  <si>
    <t>0709</t>
  </si>
  <si>
    <t>Inne warzywa świeże lub chłodzone</t>
  </si>
  <si>
    <t>0710</t>
  </si>
  <si>
    <t>Warzywa niegotowane lub gotowane na parze, zamrożone</t>
  </si>
  <si>
    <t>0808</t>
  </si>
  <si>
    <t>Jabłka, gruszki i pigwy, świeże</t>
  </si>
  <si>
    <t>0811</t>
  </si>
  <si>
    <t>Owoce i orzechy, niegotowane lub gotowane na parze, zamrożone</t>
  </si>
  <si>
    <t>0901</t>
  </si>
  <si>
    <t>Kawa, nawet palona lub bezkofeinowa; łupinki i łuski</t>
  </si>
  <si>
    <t>1001</t>
  </si>
  <si>
    <t>Pszenica i meslin</t>
  </si>
  <si>
    <t>1005</t>
  </si>
  <si>
    <t>Kukurydza (ziarna)</t>
  </si>
  <si>
    <t>1601</t>
  </si>
  <si>
    <t>Kiełbasy i podobne produkty z mięsa</t>
  </si>
  <si>
    <t>1602</t>
  </si>
  <si>
    <t>Pozostałe przetworzone lub konserwowane mięso,</t>
  </si>
  <si>
    <t>1604</t>
  </si>
  <si>
    <t>Przetworzone i konserwowane ryby; kawior i namiastki</t>
  </si>
  <si>
    <t>1704</t>
  </si>
  <si>
    <t>Wyroby cukiernicze (łącznie z białą czekoladą)</t>
  </si>
  <si>
    <t>1806</t>
  </si>
  <si>
    <t>Czekolada i inne przetwory spożywcze zawierające kakao</t>
  </si>
  <si>
    <t>1901</t>
  </si>
  <si>
    <t>Ekstrakt słodowy; przetwory spożywcze z mąki,</t>
  </si>
  <si>
    <t>1904</t>
  </si>
  <si>
    <t xml:space="preserve">Przetwory spożywcze otrzymane przez spęcznianie </t>
  </si>
  <si>
    <t>1905</t>
  </si>
  <si>
    <t>Chleb, pieczywo cukiernicze, ciasta i ciastka,</t>
  </si>
  <si>
    <t>2009</t>
  </si>
  <si>
    <t xml:space="preserve">Soki owocowe (łącznie z moszczem winogronowym) </t>
  </si>
  <si>
    <t>2103</t>
  </si>
  <si>
    <t xml:space="preserve">Sosy i przetwory z nich; zmieszane przyprawy </t>
  </si>
  <si>
    <t>2106</t>
  </si>
  <si>
    <t>Przetwory spożywcze gdzie indziej nie wymienione</t>
  </si>
  <si>
    <t>2202</t>
  </si>
  <si>
    <t>Wody, w tym wody mineralne i wody gazowane,</t>
  </si>
  <si>
    <t>2309</t>
  </si>
  <si>
    <t>Produkty używane do karmienia zwierząt</t>
  </si>
  <si>
    <t>2402</t>
  </si>
  <si>
    <t>Cygara, również z obciętymi końcami, cygaretki i papierosy</t>
  </si>
  <si>
    <t>2403</t>
  </si>
  <si>
    <t>Pozostały przetworzony tytoń i przetworzone namiastki tytoniu</t>
  </si>
  <si>
    <t>Wartość [mln EUR]</t>
  </si>
  <si>
    <t>* - dane wstępne</t>
  </si>
  <si>
    <t>--</t>
  </si>
  <si>
    <t>Zmiana [%]</t>
  </si>
  <si>
    <t>Wolumen [tys. ton]</t>
  </si>
  <si>
    <t>Cena [EUR/kg]</t>
  </si>
  <si>
    <t>RAZEM  (poz. HS - 0101 do 2403)</t>
  </si>
  <si>
    <t>2020r*.</t>
  </si>
  <si>
    <t xml:space="preserve">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</si>
</sst>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#,##0"/>
    <numFmt numFmtId="165" formatCode="#,##0.0"/>
    <numFmt numFmtId="166" formatCode="0.0"/>
    <numFmt numFmtId="167" formatCode="#,###,##0.00"/>
  </numFmts>
  <fonts count="18" x14ac:knownFonts="1">
    <font>
      <sz val="10"/>
      <name val="Arial CE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sz val="12"/>
      <name val="Times New Roman CE"/>
      <charset val="238"/>
    </font>
    <font>
      <sz val="12"/>
      <color indexed="10"/>
      <name val="Times New Roman"/>
      <family val="1"/>
      <charset val="238"/>
    </font>
    <font>
      <b/>
      <sz val="12"/>
      <name val="Arial CE"/>
      <charset val="238"/>
    </font>
    <font>
      <b/>
      <sz val="12"/>
      <name val="Times New Roman CE"/>
    </font>
    <font>
      <b/>
      <sz val="18"/>
      <name val="Times New Roman CE"/>
      <family val="1"/>
      <charset val="238"/>
    </font>
    <font>
      <b/>
      <sz val="14"/>
      <color indexed="12"/>
      <name val="Times New Roman CE"/>
      <family val="1"/>
      <charset val="238"/>
    </font>
    <font>
      <b/>
      <sz val="10"/>
      <color indexed="12"/>
      <name val="Times New Roman CE"/>
      <family val="1"/>
      <charset val="238"/>
    </font>
    <font>
      <b/>
      <i/>
      <sz val="12"/>
      <color indexed="12"/>
      <name val="Times New Roman CE"/>
      <family val="1"/>
      <charset val="238"/>
    </font>
    <font>
      <b/>
      <i/>
      <sz val="12"/>
      <color indexed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1" xfId="0" applyNumberFormat="1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Continuous"/>
    </xf>
    <xf numFmtId="49" fontId="3" fillId="0" borderId="18" xfId="0" applyNumberFormat="1" applyFont="1" applyBorder="1"/>
    <xf numFmtId="0" fontId="3" fillId="0" borderId="16" xfId="0" applyFont="1" applyBorder="1"/>
    <xf numFmtId="49" fontId="3" fillId="0" borderId="19" xfId="0" applyNumberFormat="1" applyFont="1" applyBorder="1"/>
    <xf numFmtId="0" fontId="3" fillId="0" borderId="20" xfId="0" applyFont="1" applyBorder="1"/>
    <xf numFmtId="3" fontId="8" fillId="0" borderId="15" xfId="0" applyNumberFormat="1" applyFont="1" applyBorder="1"/>
    <xf numFmtId="3" fontId="8" fillId="0" borderId="21" xfId="0" applyNumberFormat="1" applyFont="1" applyBorder="1"/>
    <xf numFmtId="49" fontId="9" fillId="0" borderId="0" xfId="0" applyNumberFormat="1" applyFont="1" applyFill="1" applyBorder="1"/>
    <xf numFmtId="0" fontId="10" fillId="0" borderId="0" xfId="0" applyFont="1" applyFill="1"/>
    <xf numFmtId="0" fontId="11" fillId="0" borderId="0" xfId="0" applyFont="1"/>
    <xf numFmtId="166" fontId="0" fillId="0" borderId="0" xfId="0" applyNumberFormat="1"/>
    <xf numFmtId="0" fontId="6" fillId="0" borderId="8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" fillId="0" borderId="23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/>
    </xf>
    <xf numFmtId="3" fontId="14" fillId="0" borderId="10" xfId="0" applyNumberFormat="1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/>
    </xf>
    <xf numFmtId="3" fontId="15" fillId="0" borderId="10" xfId="0" applyNumberFormat="1" applyFont="1" applyBorder="1" applyAlignment="1">
      <alignment horizontal="centerContinuous" vertical="center" wrapText="1"/>
    </xf>
    <xf numFmtId="49" fontId="8" fillId="0" borderId="11" xfId="0" applyNumberFormat="1" applyFont="1" applyBorder="1" applyAlignment="1"/>
    <xf numFmtId="0" fontId="8" fillId="0" borderId="12" xfId="0" applyFont="1" applyBorder="1" applyAlignment="1"/>
    <xf numFmtId="0" fontId="7" fillId="0" borderId="13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Continuous"/>
    </xf>
    <xf numFmtId="165" fontId="17" fillId="0" borderId="17" xfId="0" applyNumberFormat="1" applyFont="1" applyBorder="1"/>
    <xf numFmtId="164" fontId="4" fillId="0" borderId="15" xfId="0" quotePrefix="1" applyNumberFormat="1" applyFont="1" applyBorder="1" applyAlignment="1">
      <alignment horizontal="center" wrapText="1"/>
    </xf>
    <xf numFmtId="164" fontId="4" fillId="2" borderId="15" xfId="0" quotePrefix="1" applyNumberFormat="1" applyFont="1" applyFill="1" applyBorder="1" applyAlignment="1">
      <alignment horizontal="center" wrapText="1"/>
    </xf>
    <xf numFmtId="164" fontId="4" fillId="0" borderId="15" xfId="0" applyNumberFormat="1" applyFont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7" fontId="8" fillId="0" borderId="15" xfId="0" applyNumberFormat="1" applyFont="1" applyBorder="1"/>
    <xf numFmtId="167" fontId="8" fillId="2" borderId="15" xfId="0" applyNumberFormat="1" applyFont="1" applyFill="1" applyBorder="1"/>
    <xf numFmtId="0" fontId="3" fillId="0" borderId="16" xfId="0" applyFont="1" applyFill="1" applyBorder="1"/>
    <xf numFmtId="49" fontId="3" fillId="0" borderId="18" xfId="0" applyNumberFormat="1" applyFont="1" applyFill="1" applyBorder="1"/>
    <xf numFmtId="167" fontId="8" fillId="0" borderId="21" xfId="0" applyNumberFormat="1" applyFont="1" applyBorder="1"/>
    <xf numFmtId="167" fontId="8" fillId="2" borderId="21" xfId="0" applyNumberFormat="1" applyFont="1" applyFill="1" applyBorder="1"/>
    <xf numFmtId="165" fontId="17" fillId="0" borderId="22" xfId="0" applyNumberFormat="1" applyFont="1" applyBorder="1"/>
    <xf numFmtId="3" fontId="8" fillId="2" borderId="15" xfId="0" applyNumberFormat="1" applyFont="1" applyFill="1" applyBorder="1"/>
    <xf numFmtId="3" fontId="12" fillId="0" borderId="15" xfId="0" applyNumberFormat="1" applyFont="1" applyBorder="1"/>
    <xf numFmtId="3" fontId="12" fillId="2" borderId="15" xfId="0" applyNumberFormat="1" applyFont="1" applyFill="1" applyBorder="1"/>
    <xf numFmtId="3" fontId="8" fillId="2" borderId="21" xfId="0" applyNumberFormat="1" applyFont="1" applyFill="1" applyBorder="1"/>
    <xf numFmtId="3" fontId="8" fillId="0" borderId="15" xfId="0" applyNumberFormat="1" applyFont="1" applyBorder="1" applyAlignment="1">
      <alignment wrapText="1"/>
    </xf>
    <xf numFmtId="3" fontId="8" fillId="2" borderId="15" xfId="0" applyNumberFormat="1" applyFont="1" applyFill="1" applyBorder="1" applyAlignment="1">
      <alignment wrapText="1"/>
    </xf>
    <xf numFmtId="3" fontId="8" fillId="0" borderId="15" xfId="0" quotePrefix="1" applyNumberFormat="1" applyFont="1" applyBorder="1" applyAlignment="1">
      <alignment wrapText="1"/>
    </xf>
    <xf numFmtId="3" fontId="8" fillId="0" borderId="21" xfId="0" applyNumberFormat="1" applyFont="1" applyBorder="1" applyAlignment="1">
      <alignment wrapText="1"/>
    </xf>
    <xf numFmtId="3" fontId="8" fillId="2" borderId="21" xfId="0" applyNumberFormat="1" applyFont="1" applyFill="1" applyBorder="1" applyAlignment="1">
      <alignment wrapText="1"/>
    </xf>
  </cellXfs>
  <cellStyles count="1">
    <cellStyle name="Normalny" xfId="0" builtinId="0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42"/>
  <sheetViews>
    <sheetView showGridLines="0" showZeros="0" tabSelected="1" zoomScale="90" zoomScaleNormal="90" workbookViewId="0">
      <selection activeCell="B10" sqref="B10"/>
    </sheetView>
  </sheetViews>
  <sheetFormatPr defaultColWidth="8.7109375" defaultRowHeight="12.75" x14ac:dyDescent="0.2"/>
  <cols>
    <col min="1" max="1" width="4.85546875" bestFit="1" customWidth="1"/>
    <col min="2" max="2" width="53" bestFit="1" customWidth="1"/>
    <col min="3" max="3" width="10.28515625" customWidth="1"/>
    <col min="4" max="4" width="10.42578125" bestFit="1" customWidth="1"/>
    <col min="5" max="5" width="9.28515625" bestFit="1" customWidth="1"/>
    <col min="6" max="6" width="10.140625" bestFit="1" customWidth="1"/>
    <col min="7" max="7" width="10.42578125" customWidth="1"/>
    <col min="8" max="8" width="9.28515625" bestFit="1" customWidth="1"/>
    <col min="9" max="9" width="10" bestFit="1" customWidth="1"/>
    <col min="10" max="10" width="10.42578125" bestFit="1" customWidth="1"/>
    <col min="11" max="11" width="9.7109375" customWidth="1"/>
  </cols>
  <sheetData>
    <row r="1" spans="1:11" ht="15.75" x14ac:dyDescent="0.25">
      <c r="A1" s="16" t="s">
        <v>0</v>
      </c>
      <c r="F1" s="18"/>
    </row>
    <row r="2" spans="1:11" ht="8.25" customHeight="1" thickBot="1" x14ac:dyDescent="0.3">
      <c r="A2" s="17"/>
    </row>
    <row r="3" spans="1:11" ht="22.5" x14ac:dyDescent="0.2">
      <c r="A3" s="1"/>
      <c r="B3" s="2"/>
      <c r="C3" s="20" t="s">
        <v>1</v>
      </c>
      <c r="D3" s="4"/>
      <c r="E3" s="4"/>
      <c r="F3" s="4"/>
      <c r="G3" s="5"/>
      <c r="H3" s="21"/>
      <c r="I3" s="3"/>
      <c r="J3" s="4"/>
      <c r="K3" s="6"/>
    </row>
    <row r="4" spans="1:11" ht="18.75" x14ac:dyDescent="0.25">
      <c r="A4" s="7" t="s">
        <v>2</v>
      </c>
      <c r="B4" s="22" t="s">
        <v>3</v>
      </c>
      <c r="C4" s="19" t="s">
        <v>66</v>
      </c>
      <c r="D4" s="19"/>
      <c r="E4" s="23"/>
      <c r="F4" s="19" t="s">
        <v>70</v>
      </c>
      <c r="G4" s="24"/>
      <c r="H4" s="23"/>
      <c r="I4" s="19" t="s">
        <v>71</v>
      </c>
      <c r="J4" s="19"/>
      <c r="K4" s="25"/>
    </row>
    <row r="5" spans="1:11" ht="32.25" thickBot="1" x14ac:dyDescent="0.3">
      <c r="A5" s="26"/>
      <c r="B5" s="27"/>
      <c r="C5" s="28" t="s">
        <v>74</v>
      </c>
      <c r="D5" s="29" t="s">
        <v>73</v>
      </c>
      <c r="E5" s="30" t="s">
        <v>69</v>
      </c>
      <c r="F5" s="28" t="s">
        <v>74</v>
      </c>
      <c r="G5" s="29" t="s">
        <v>73</v>
      </c>
      <c r="H5" s="31" t="s">
        <v>69</v>
      </c>
      <c r="I5" s="28" t="s">
        <v>74</v>
      </c>
      <c r="J5" s="29" t="s">
        <v>73</v>
      </c>
      <c r="K5" s="30" t="s">
        <v>69</v>
      </c>
    </row>
    <row r="6" spans="1:11" ht="15.75" x14ac:dyDescent="0.25">
      <c r="A6" s="32" t="s">
        <v>72</v>
      </c>
      <c r="B6" s="8"/>
      <c r="C6" s="46">
        <v>31765.595506000005</v>
      </c>
      <c r="D6" s="47">
        <v>33992.843031000004</v>
      </c>
      <c r="E6" s="33">
        <f t="shared" ref="E6:E37" si="0">((D6-C6)/C6)*100</f>
        <v>7.011508802280467</v>
      </c>
      <c r="F6" s="34"/>
      <c r="G6" s="35"/>
      <c r="H6" s="33" t="s">
        <v>68</v>
      </c>
      <c r="I6" s="36" t="s">
        <v>68</v>
      </c>
      <c r="J6" s="37" t="s">
        <v>68</v>
      </c>
      <c r="K6" s="33" t="s">
        <v>68</v>
      </c>
    </row>
    <row r="7" spans="1:11" ht="15.75" x14ac:dyDescent="0.25">
      <c r="A7" s="9" t="s">
        <v>62</v>
      </c>
      <c r="B7" s="10" t="s">
        <v>63</v>
      </c>
      <c r="C7" s="13">
        <v>3158.835411</v>
      </c>
      <c r="D7" s="45">
        <v>3563.7573969999999</v>
      </c>
      <c r="E7" s="33">
        <f t="shared" si="0"/>
        <v>12.818711117076301</v>
      </c>
      <c r="F7" s="49">
        <v>174.79359299999999</v>
      </c>
      <c r="G7" s="50">
        <v>193.213346</v>
      </c>
      <c r="H7" s="33">
        <f t="shared" ref="H7:H30" si="1">((G7-F7)/F7)*100</f>
        <v>10.53800238547646</v>
      </c>
      <c r="I7" s="38">
        <f>C7/F7</f>
        <v>18.071803186744951</v>
      </c>
      <c r="J7" s="39">
        <f>D7/G7</f>
        <v>18.444675126116806</v>
      </c>
      <c r="K7" s="33">
        <f t="shared" ref="K7:K30" si="2">((J7-I7)/I7)*100</f>
        <v>2.0632802134838637</v>
      </c>
    </row>
    <row r="8" spans="1:11" ht="15.75" x14ac:dyDescent="0.25">
      <c r="A8" s="9" t="s">
        <v>10</v>
      </c>
      <c r="B8" s="10" t="s">
        <v>11</v>
      </c>
      <c r="C8" s="13">
        <v>2615.1756140000002</v>
      </c>
      <c r="D8" s="45">
        <v>2339.9751970000002</v>
      </c>
      <c r="E8" s="33">
        <f t="shared" si="0"/>
        <v>-10.523209819132246</v>
      </c>
      <c r="F8" s="49">
        <v>1460.8507260000001</v>
      </c>
      <c r="G8" s="50">
        <v>1483.80609</v>
      </c>
      <c r="H8" s="33">
        <f t="shared" si="1"/>
        <v>1.5713695856423811</v>
      </c>
      <c r="I8" s="38">
        <f t="shared" ref="I8:J37" si="3">C8/F8</f>
        <v>1.790173059749022</v>
      </c>
      <c r="J8" s="39">
        <f t="shared" si="3"/>
        <v>1.5770087565822029</v>
      </c>
      <c r="K8" s="33">
        <f t="shared" si="2"/>
        <v>-11.907469057583977</v>
      </c>
    </row>
    <row r="9" spans="1:11" ht="15.75" x14ac:dyDescent="0.25">
      <c r="A9" s="9" t="s">
        <v>50</v>
      </c>
      <c r="B9" s="10" t="s">
        <v>51</v>
      </c>
      <c r="C9" s="13">
        <v>1755.1783889999999</v>
      </c>
      <c r="D9" s="45">
        <v>1827.97551</v>
      </c>
      <c r="E9" s="33">
        <f t="shared" si="0"/>
        <v>4.1475625187862351</v>
      </c>
      <c r="F9" s="49">
        <v>702.06834500000002</v>
      </c>
      <c r="G9" s="50">
        <v>700.52342099999998</v>
      </c>
      <c r="H9" s="33">
        <f t="shared" si="1"/>
        <v>-0.22005322003230857</v>
      </c>
      <c r="I9" s="38">
        <f t="shared" si="3"/>
        <v>2.5000107204662529</v>
      </c>
      <c r="J9" s="39">
        <f t="shared" si="3"/>
        <v>2.609442390078204</v>
      </c>
      <c r="K9" s="33">
        <f t="shared" si="2"/>
        <v>4.3772480140221965</v>
      </c>
    </row>
    <row r="10" spans="1:11" ht="15.75" x14ac:dyDescent="0.25">
      <c r="A10" s="9" t="s">
        <v>44</v>
      </c>
      <c r="B10" s="40" t="s">
        <v>45</v>
      </c>
      <c r="C10" s="13">
        <v>1688.8390400000001</v>
      </c>
      <c r="D10" s="45">
        <v>1825.8370130000001</v>
      </c>
      <c r="E10" s="33">
        <f t="shared" si="0"/>
        <v>8.1119615164746541</v>
      </c>
      <c r="F10" s="49">
        <v>383.84806699999996</v>
      </c>
      <c r="G10" s="50">
        <v>410.60769799999997</v>
      </c>
      <c r="H10" s="33">
        <f t="shared" si="1"/>
        <v>6.9714122072158355</v>
      </c>
      <c r="I10" s="38">
        <f>C10/F10</f>
        <v>4.3997591369920857</v>
      </c>
      <c r="J10" s="39">
        <f t="shared" si="3"/>
        <v>4.4466701961345114</v>
      </c>
      <c r="K10" s="33">
        <f t="shared" si="2"/>
        <v>1.0662188015705041</v>
      </c>
    </row>
    <row r="11" spans="1:11" ht="15.75" x14ac:dyDescent="0.25">
      <c r="A11" s="9" t="s">
        <v>60</v>
      </c>
      <c r="B11" s="40" t="s">
        <v>61</v>
      </c>
      <c r="C11" s="13">
        <v>1103.940503</v>
      </c>
      <c r="D11" s="45">
        <v>1354.5942320000001</v>
      </c>
      <c r="E11" s="33">
        <f t="shared" si="0"/>
        <v>22.705365761908286</v>
      </c>
      <c r="F11" s="49">
        <v>798.61220300000002</v>
      </c>
      <c r="G11" s="50">
        <v>946.212445</v>
      </c>
      <c r="H11" s="33">
        <f t="shared" si="1"/>
        <v>18.482091989771408</v>
      </c>
      <c r="I11" s="38">
        <f t="shared" si="3"/>
        <v>1.382323609447776</v>
      </c>
      <c r="J11" s="39">
        <f t="shared" si="3"/>
        <v>1.4315962965378246</v>
      </c>
      <c r="K11" s="33">
        <f t="shared" si="2"/>
        <v>3.5644827848764402</v>
      </c>
    </row>
    <row r="12" spans="1:11" ht="15.75" x14ac:dyDescent="0.25">
      <c r="A12" s="9" t="s">
        <v>56</v>
      </c>
      <c r="B12" s="40" t="s">
        <v>57</v>
      </c>
      <c r="C12" s="13">
        <v>1085.7682579999998</v>
      </c>
      <c r="D12" s="45">
        <v>1111.4692090000001</v>
      </c>
      <c r="E12" s="33">
        <f t="shared" si="0"/>
        <v>2.3670751848411711</v>
      </c>
      <c r="F12" s="49">
        <v>242.0737</v>
      </c>
      <c r="G12" s="50">
        <v>248.53153899999998</v>
      </c>
      <c r="H12" s="33">
        <f t="shared" si="1"/>
        <v>2.6677160715930639</v>
      </c>
      <c r="I12" s="38">
        <f t="shared" si="3"/>
        <v>4.4852797226629733</v>
      </c>
      <c r="J12" s="39">
        <f>D12/G12</f>
        <v>4.4721455211364551</v>
      </c>
      <c r="K12" s="33">
        <f>((J12-I12)/I12)*100</f>
        <v>-0.29282903940537647</v>
      </c>
    </row>
    <row r="13" spans="1:11" ht="15.75" x14ac:dyDescent="0.25">
      <c r="A13" s="41" t="s">
        <v>4</v>
      </c>
      <c r="B13" s="40" t="s">
        <v>5</v>
      </c>
      <c r="C13" s="13">
        <v>1029.780338</v>
      </c>
      <c r="D13" s="45">
        <v>1016.881716</v>
      </c>
      <c r="E13" s="33">
        <f t="shared" si="0"/>
        <v>-1.252560524223181</v>
      </c>
      <c r="F13" s="49">
        <v>275.56608799999998</v>
      </c>
      <c r="G13" s="50">
        <v>270.61754999999999</v>
      </c>
      <c r="H13" s="33">
        <f t="shared" si="1"/>
        <v>-1.795771764194724</v>
      </c>
      <c r="I13" s="38">
        <f t="shared" si="3"/>
        <v>3.7369632289441945</v>
      </c>
      <c r="J13" s="39">
        <f t="shared" si="3"/>
        <v>3.7576340337128911</v>
      </c>
      <c r="K13" s="33">
        <f t="shared" si="2"/>
        <v>0.55314445185313388</v>
      </c>
    </row>
    <row r="14" spans="1:11" ht="15.75" x14ac:dyDescent="0.25">
      <c r="A14" s="9" t="s">
        <v>38</v>
      </c>
      <c r="B14" s="40" t="s">
        <v>39</v>
      </c>
      <c r="C14" s="13">
        <v>893.42636800000002</v>
      </c>
      <c r="D14" s="45">
        <v>983.080825</v>
      </c>
      <c r="E14" s="33">
        <f t="shared" si="0"/>
        <v>10.03490161150023</v>
      </c>
      <c r="F14" s="49">
        <v>278.45050199999997</v>
      </c>
      <c r="G14" s="50">
        <v>303.46106099999997</v>
      </c>
      <c r="H14" s="33">
        <f t="shared" si="1"/>
        <v>8.9820484503920923</v>
      </c>
      <c r="I14" s="38">
        <f t="shared" si="3"/>
        <v>3.2085644004333673</v>
      </c>
      <c r="J14" s="39">
        <f t="shared" si="3"/>
        <v>3.2395616813585191</v>
      </c>
      <c r="K14" s="33">
        <f t="shared" si="2"/>
        <v>0.96607943792448359</v>
      </c>
    </row>
    <row r="15" spans="1:11" ht="15.75" x14ac:dyDescent="0.25">
      <c r="A15" s="9" t="s">
        <v>32</v>
      </c>
      <c r="B15" s="40" t="s">
        <v>33</v>
      </c>
      <c r="C15" s="13">
        <v>387.59841399999999</v>
      </c>
      <c r="D15" s="45">
        <v>924.16626199999996</v>
      </c>
      <c r="E15" s="33">
        <f t="shared" si="0"/>
        <v>138.4339637674575</v>
      </c>
      <c r="F15" s="49">
        <v>2091.6967669999999</v>
      </c>
      <c r="G15" s="50">
        <v>4689.1295630000004</v>
      </c>
      <c r="H15" s="33">
        <f t="shared" si="1"/>
        <v>124.17826699255976</v>
      </c>
      <c r="I15" s="38">
        <f t="shared" si="3"/>
        <v>0.1853033480354373</v>
      </c>
      <c r="J15" s="39">
        <f t="shared" si="3"/>
        <v>0.1970869538969913</v>
      </c>
      <c r="K15" s="33">
        <f t="shared" si="2"/>
        <v>6.3590895612423077</v>
      </c>
    </row>
    <row r="16" spans="1:11" ht="15.75" x14ac:dyDescent="0.25">
      <c r="A16" s="9" t="s">
        <v>14</v>
      </c>
      <c r="B16" s="40" t="s">
        <v>15</v>
      </c>
      <c r="C16" s="13">
        <v>872.06292399999995</v>
      </c>
      <c r="D16" s="45">
        <v>895.38166999999999</v>
      </c>
      <c r="E16" s="33">
        <f t="shared" si="0"/>
        <v>2.6739751637463298</v>
      </c>
      <c r="F16" s="49">
        <v>63.828474</v>
      </c>
      <c r="G16" s="50">
        <v>69.481940000000009</v>
      </c>
      <c r="H16" s="33">
        <f t="shared" si="1"/>
        <v>8.8572789629907316</v>
      </c>
      <c r="I16" s="38">
        <f t="shared" si="3"/>
        <v>13.662600237003941</v>
      </c>
      <c r="J16" s="39">
        <f t="shared" si="3"/>
        <v>12.886538142141683</v>
      </c>
      <c r="K16" s="33">
        <f t="shared" si="2"/>
        <v>-5.680193238475665</v>
      </c>
    </row>
    <row r="17" spans="1:11" ht="15.75" x14ac:dyDescent="0.25">
      <c r="A17" s="9" t="s">
        <v>20</v>
      </c>
      <c r="B17" s="40" t="s">
        <v>21</v>
      </c>
      <c r="C17" s="13">
        <v>795.48484400000007</v>
      </c>
      <c r="D17" s="45">
        <v>814.95308900000009</v>
      </c>
      <c r="E17" s="33">
        <f t="shared" si="0"/>
        <v>2.4473432959585111</v>
      </c>
      <c r="F17" s="49">
        <v>258.52899200000002</v>
      </c>
      <c r="G17" s="50">
        <v>262.90597499999996</v>
      </c>
      <c r="H17" s="33">
        <f t="shared" si="1"/>
        <v>1.6930337159245719</v>
      </c>
      <c r="I17" s="38">
        <f t="shared" si="3"/>
        <v>3.0769657122246468</v>
      </c>
      <c r="J17" s="39">
        <f t="shared" si="3"/>
        <v>3.0997891508551687</v>
      </c>
      <c r="K17" s="33">
        <f t="shared" si="2"/>
        <v>0.7417514774326357</v>
      </c>
    </row>
    <row r="18" spans="1:11" ht="15.75" x14ac:dyDescent="0.25">
      <c r="A18" s="9" t="s">
        <v>8</v>
      </c>
      <c r="B18" s="40" t="s">
        <v>9</v>
      </c>
      <c r="C18" s="13">
        <v>858.765581</v>
      </c>
      <c r="D18" s="45">
        <v>775.97767199999998</v>
      </c>
      <c r="E18" s="33">
        <f t="shared" si="0"/>
        <v>-9.6403385081638504</v>
      </c>
      <c r="F18" s="49">
        <v>448.00783899999999</v>
      </c>
      <c r="G18" s="50">
        <v>391.40415000000002</v>
      </c>
      <c r="H18" s="33">
        <f t="shared" si="1"/>
        <v>-12.634530932839318</v>
      </c>
      <c r="I18" s="38">
        <f t="shared" si="3"/>
        <v>1.9168539169244314</v>
      </c>
      <c r="J18" s="39">
        <f t="shared" si="3"/>
        <v>1.9825484016968138</v>
      </c>
      <c r="K18" s="33">
        <f t="shared" si="2"/>
        <v>3.4272035126071771</v>
      </c>
    </row>
    <row r="19" spans="1:11" ht="15.75" x14ac:dyDescent="0.25">
      <c r="A19" s="9" t="s">
        <v>12</v>
      </c>
      <c r="B19" s="40" t="s">
        <v>13</v>
      </c>
      <c r="C19" s="13">
        <v>666.240003</v>
      </c>
      <c r="D19" s="45">
        <v>711.38169100000005</v>
      </c>
      <c r="E19" s="33">
        <f t="shared" si="0"/>
        <v>6.7755895468198188</v>
      </c>
      <c r="F19" s="49">
        <v>91.280099000000007</v>
      </c>
      <c r="G19" s="50">
        <v>96.506412999999995</v>
      </c>
      <c r="H19" s="33">
        <f t="shared" si="1"/>
        <v>5.7255788033270951</v>
      </c>
      <c r="I19" s="38">
        <f>C19/F19</f>
        <v>7.298852765267049</v>
      </c>
      <c r="J19" s="39">
        <f t="shared" si="3"/>
        <v>7.3713411252783798</v>
      </c>
      <c r="K19" s="33">
        <f t="shared" si="2"/>
        <v>0.99314731153750924</v>
      </c>
    </row>
    <row r="20" spans="1:11" ht="15.75" x14ac:dyDescent="0.25">
      <c r="A20" s="9" t="s">
        <v>46</v>
      </c>
      <c r="B20" s="40" t="s">
        <v>47</v>
      </c>
      <c r="C20" s="13">
        <v>585.84396400000003</v>
      </c>
      <c r="D20" s="45">
        <v>618.11037199999998</v>
      </c>
      <c r="E20" s="33">
        <f t="shared" si="0"/>
        <v>5.5076795158377623</v>
      </c>
      <c r="F20" s="49">
        <v>253.31858600000001</v>
      </c>
      <c r="G20" s="50">
        <v>253.291888</v>
      </c>
      <c r="H20" s="33">
        <f t="shared" si="1"/>
        <v>-1.0539297736333617E-2</v>
      </c>
      <c r="I20" s="38">
        <f t="shared" si="3"/>
        <v>2.3126765913654674</v>
      </c>
      <c r="J20" s="39">
        <f t="shared" si="3"/>
        <v>2.4403085976444694</v>
      </c>
      <c r="K20" s="33">
        <f t="shared" si="2"/>
        <v>5.5188004563856685</v>
      </c>
    </row>
    <row r="21" spans="1:11" ht="15.75" x14ac:dyDescent="0.25">
      <c r="A21" s="9" t="s">
        <v>64</v>
      </c>
      <c r="B21" s="40" t="s">
        <v>65</v>
      </c>
      <c r="C21" s="13">
        <v>459.18147800000003</v>
      </c>
      <c r="D21" s="45">
        <v>614.67707200000007</v>
      </c>
      <c r="E21" s="33">
        <f t="shared" si="0"/>
        <v>33.863646825928818</v>
      </c>
      <c r="F21" s="49">
        <v>37.942313999999996</v>
      </c>
      <c r="G21" s="50">
        <v>49.080244</v>
      </c>
      <c r="H21" s="33">
        <f t="shared" si="1"/>
        <v>29.35490439512995</v>
      </c>
      <c r="I21" s="38">
        <f t="shared" si="3"/>
        <v>12.102094722003516</v>
      </c>
      <c r="J21" s="39">
        <f t="shared" si="3"/>
        <v>12.523920459727137</v>
      </c>
      <c r="K21" s="33">
        <f t="shared" si="2"/>
        <v>3.4855597102266547</v>
      </c>
    </row>
    <row r="22" spans="1:11" ht="15.75" x14ac:dyDescent="0.25">
      <c r="A22" s="9" t="s">
        <v>40</v>
      </c>
      <c r="B22" s="40" t="s">
        <v>41</v>
      </c>
      <c r="C22" s="13">
        <v>563.98123499999997</v>
      </c>
      <c r="D22" s="45">
        <v>606.67204900000002</v>
      </c>
      <c r="E22" s="33">
        <f t="shared" si="0"/>
        <v>7.5695451108404423</v>
      </c>
      <c r="F22" s="49">
        <v>150.24501800000002</v>
      </c>
      <c r="G22" s="50">
        <v>159.798608</v>
      </c>
      <c r="H22" s="33">
        <f t="shared" si="1"/>
        <v>6.3586734037330839</v>
      </c>
      <c r="I22" s="38">
        <f t="shared" si="3"/>
        <v>3.753743335436253</v>
      </c>
      <c r="J22" s="39">
        <f t="shared" si="3"/>
        <v>3.7964789342845839</v>
      </c>
      <c r="K22" s="33">
        <f t="shared" si="2"/>
        <v>1.1384795131008669</v>
      </c>
    </row>
    <row r="23" spans="1:11" ht="15.75" x14ac:dyDescent="0.25">
      <c r="A23" s="9" t="s">
        <v>58</v>
      </c>
      <c r="B23" s="40" t="s">
        <v>59</v>
      </c>
      <c r="C23" s="13">
        <v>510.95251299999995</v>
      </c>
      <c r="D23" s="45">
        <v>567.25432499999999</v>
      </c>
      <c r="E23" s="33">
        <f t="shared" si="0"/>
        <v>11.018991113172204</v>
      </c>
      <c r="F23" s="49">
        <v>1034.4728789999999</v>
      </c>
      <c r="G23" s="50">
        <v>1153.4788780000001</v>
      </c>
      <c r="H23" s="33">
        <f t="shared" si="1"/>
        <v>11.504023103538533</v>
      </c>
      <c r="I23" s="38">
        <f t="shared" si="3"/>
        <v>0.49392547970317546</v>
      </c>
      <c r="J23" s="39">
        <f t="shared" si="3"/>
        <v>0.4917769504228407</v>
      </c>
      <c r="K23" s="33">
        <f t="shared" si="2"/>
        <v>-0.43499057421089599</v>
      </c>
    </row>
    <row r="24" spans="1:11" ht="15.75" x14ac:dyDescent="0.25">
      <c r="A24" s="9" t="s">
        <v>52</v>
      </c>
      <c r="B24" s="40" t="s">
        <v>53</v>
      </c>
      <c r="C24" s="13">
        <v>569.42572699999994</v>
      </c>
      <c r="D24" s="45">
        <v>547.35454700000003</v>
      </c>
      <c r="E24" s="33">
        <f t="shared" si="0"/>
        <v>-3.876041940760417</v>
      </c>
      <c r="F24" s="51">
        <v>690.64975700000002</v>
      </c>
      <c r="G24" s="50">
        <v>604.692139</v>
      </c>
      <c r="H24" s="33">
        <f t="shared" si="1"/>
        <v>-12.445905776232689</v>
      </c>
      <c r="I24" s="38">
        <f t="shared" si="3"/>
        <v>0.82447828472920159</v>
      </c>
      <c r="J24" s="39">
        <f t="shared" si="3"/>
        <v>0.90517886987116936</v>
      </c>
      <c r="K24" s="33">
        <f t="shared" si="2"/>
        <v>9.7880789144705886</v>
      </c>
    </row>
    <row r="25" spans="1:11" ht="15.75" x14ac:dyDescent="0.25">
      <c r="A25" s="9" t="s">
        <v>28</v>
      </c>
      <c r="B25" s="40" t="s">
        <v>29</v>
      </c>
      <c r="C25" s="13">
        <v>466.33320600000002</v>
      </c>
      <c r="D25" s="45">
        <v>485.68516299999999</v>
      </c>
      <c r="E25" s="33">
        <f t="shared" si="0"/>
        <v>4.1498132131727221</v>
      </c>
      <c r="F25" s="49">
        <v>358.44998200000003</v>
      </c>
      <c r="G25" s="50">
        <v>334.733248</v>
      </c>
      <c r="H25" s="33">
        <f t="shared" si="1"/>
        <v>-6.6164695748262101</v>
      </c>
      <c r="I25" s="38">
        <f t="shared" si="3"/>
        <v>1.3009714867275401</v>
      </c>
      <c r="J25" s="39">
        <f t="shared" si="3"/>
        <v>1.4509618207988708</v>
      </c>
      <c r="K25" s="33">
        <f t="shared" si="2"/>
        <v>11.529102336332976</v>
      </c>
    </row>
    <row r="26" spans="1:11" ht="15.75" x14ac:dyDescent="0.25">
      <c r="A26" s="9" t="s">
        <v>22</v>
      </c>
      <c r="B26" s="40" t="s">
        <v>23</v>
      </c>
      <c r="C26" s="13">
        <v>470.25555300000002</v>
      </c>
      <c r="D26" s="45">
        <v>456.51356300000003</v>
      </c>
      <c r="E26" s="33">
        <f t="shared" si="0"/>
        <v>-2.9222387513199628</v>
      </c>
      <c r="F26" s="49">
        <v>311.74659600000001</v>
      </c>
      <c r="G26" s="50">
        <v>282.41857500000003</v>
      </c>
      <c r="H26" s="33">
        <f t="shared" si="1"/>
        <v>-9.407647549742606</v>
      </c>
      <c r="I26" s="38">
        <f t="shared" si="3"/>
        <v>1.5084544916731024</v>
      </c>
      <c r="J26" s="39">
        <f t="shared" si="3"/>
        <v>1.6164431217033086</v>
      </c>
      <c r="K26" s="33">
        <f t="shared" si="2"/>
        <v>7.1588921393598435</v>
      </c>
    </row>
    <row r="27" spans="1:11" ht="15.75" x14ac:dyDescent="0.25">
      <c r="A27" s="9" t="s">
        <v>16</v>
      </c>
      <c r="B27" s="40" t="s">
        <v>17</v>
      </c>
      <c r="C27" s="13">
        <v>433.80336399999999</v>
      </c>
      <c r="D27" s="45">
        <v>413.83193399999999</v>
      </c>
      <c r="E27" s="33">
        <f t="shared" si="0"/>
        <v>-4.6037978626647993</v>
      </c>
      <c r="F27" s="49">
        <v>830.37535100000002</v>
      </c>
      <c r="G27" s="50">
        <v>838.38303300000007</v>
      </c>
      <c r="H27" s="33">
        <f t="shared" si="1"/>
        <v>0.96434485806407866</v>
      </c>
      <c r="I27" s="38">
        <f t="shared" si="3"/>
        <v>0.52241840208476997</v>
      </c>
      <c r="J27" s="39">
        <f t="shared" si="3"/>
        <v>0.49360723882874663</v>
      </c>
      <c r="K27" s="33">
        <f t="shared" si="2"/>
        <v>-5.5149594924392256</v>
      </c>
    </row>
    <row r="28" spans="1:11" ht="15.75" x14ac:dyDescent="0.25">
      <c r="A28" s="9" t="s">
        <v>42</v>
      </c>
      <c r="B28" s="40" t="s">
        <v>43</v>
      </c>
      <c r="C28" s="13">
        <v>389.43175099999996</v>
      </c>
      <c r="D28" s="45">
        <v>405.07767899999999</v>
      </c>
      <c r="E28" s="33">
        <f t="shared" si="0"/>
        <v>4.0176302933244976</v>
      </c>
      <c r="F28" s="49">
        <v>103.81216099999999</v>
      </c>
      <c r="G28" s="50">
        <v>110.29937600000001</v>
      </c>
      <c r="H28" s="33">
        <f t="shared" si="1"/>
        <v>6.2489933139914324</v>
      </c>
      <c r="I28" s="38">
        <f t="shared" si="3"/>
        <v>3.7513114768894948</v>
      </c>
      <c r="J28" s="39">
        <f t="shared" si="3"/>
        <v>3.6725291990772453</v>
      </c>
      <c r="K28" s="33">
        <f t="shared" si="2"/>
        <v>-2.1001262704416668</v>
      </c>
    </row>
    <row r="29" spans="1:11" ht="15.75" x14ac:dyDescent="0.25">
      <c r="A29" s="9" t="s">
        <v>54</v>
      </c>
      <c r="B29" s="40" t="s">
        <v>55</v>
      </c>
      <c r="C29" s="13">
        <v>358.42086499999999</v>
      </c>
      <c r="D29" s="45">
        <v>382.226698</v>
      </c>
      <c r="E29" s="33">
        <f t="shared" si="0"/>
        <v>6.6418658411529723</v>
      </c>
      <c r="F29" s="49">
        <v>223.56570099999999</v>
      </c>
      <c r="G29" s="50">
        <v>230.32779500000001</v>
      </c>
      <c r="H29" s="33">
        <f t="shared" si="1"/>
        <v>3.024656273191038</v>
      </c>
      <c r="I29" s="38">
        <f t="shared" si="3"/>
        <v>1.6032014901963876</v>
      </c>
      <c r="J29" s="39">
        <f t="shared" si="3"/>
        <v>1.659490110605192</v>
      </c>
      <c r="K29" s="33">
        <f t="shared" si="2"/>
        <v>3.5110134785309643</v>
      </c>
    </row>
    <row r="30" spans="1:11" ht="15.75" x14ac:dyDescent="0.25">
      <c r="A30" s="9" t="s">
        <v>48</v>
      </c>
      <c r="B30" s="40" t="s">
        <v>49</v>
      </c>
      <c r="C30" s="13">
        <v>347.82943999999998</v>
      </c>
      <c r="D30" s="45">
        <v>378.751733</v>
      </c>
      <c r="E30" s="33">
        <f t="shared" si="0"/>
        <v>8.8900735371911086</v>
      </c>
      <c r="F30" s="49">
        <v>171.86306999999999</v>
      </c>
      <c r="G30" s="50">
        <v>170.268959</v>
      </c>
      <c r="H30" s="33">
        <f t="shared" si="1"/>
        <v>-0.92754714552695827</v>
      </c>
      <c r="I30" s="38">
        <f t="shared" si="3"/>
        <v>2.0238754026679495</v>
      </c>
      <c r="J30" s="39">
        <f t="shared" si="3"/>
        <v>2.2244320704398035</v>
      </c>
      <c r="K30" s="33">
        <f t="shared" si="2"/>
        <v>9.9095363038392872</v>
      </c>
    </row>
    <row r="31" spans="1:11" ht="15.75" x14ac:dyDescent="0.25">
      <c r="A31" s="41" t="s">
        <v>36</v>
      </c>
      <c r="B31" s="40" t="s">
        <v>37</v>
      </c>
      <c r="C31" s="13">
        <v>330.698103</v>
      </c>
      <c r="D31" s="45">
        <v>369.26347999999996</v>
      </c>
      <c r="E31" s="33">
        <f t="shared" si="0"/>
        <v>11.66180774856152</v>
      </c>
      <c r="F31" s="49">
        <v>109.319011</v>
      </c>
      <c r="G31" s="50">
        <v>115.94018200000001</v>
      </c>
      <c r="H31" s="33">
        <f>((G31-F31)/F31)*100</f>
        <v>6.0567425001677009</v>
      </c>
      <c r="I31" s="38">
        <f t="shared" si="3"/>
        <v>3.0250740468188098</v>
      </c>
      <c r="J31" s="39">
        <f t="shared" si="3"/>
        <v>3.1849482520218912</v>
      </c>
      <c r="K31" s="33">
        <f>((J31-I31)/I31)*100</f>
        <v>5.2849683256912794</v>
      </c>
    </row>
    <row r="32" spans="1:11" ht="15.75" x14ac:dyDescent="0.25">
      <c r="A32" s="9" t="s">
        <v>6</v>
      </c>
      <c r="B32" s="40" t="s">
        <v>7</v>
      </c>
      <c r="C32" s="13">
        <v>368.128716</v>
      </c>
      <c r="D32" s="45">
        <v>347.74433399999998</v>
      </c>
      <c r="E32" s="33">
        <f t="shared" si="0"/>
        <v>-5.5372974489716302</v>
      </c>
      <c r="F32" s="49">
        <v>106.57878100000001</v>
      </c>
      <c r="G32" s="50">
        <v>103.13730899999999</v>
      </c>
      <c r="H32" s="33">
        <f t="shared" ref="H32:H37" si="4">((G32-F32)/F32)*100</f>
        <v>-3.2290404972824929</v>
      </c>
      <c r="I32" s="38">
        <f t="shared" si="3"/>
        <v>3.4540526035853234</v>
      </c>
      <c r="J32" s="39">
        <f t="shared" si="3"/>
        <v>3.3716638272964832</v>
      </c>
      <c r="K32" s="33">
        <f t="shared" ref="K32:K37" si="5">((J32-I32)/I32)*100</f>
        <v>-2.3852785624434403</v>
      </c>
    </row>
    <row r="33" spans="1:11" ht="15.75" x14ac:dyDescent="0.25">
      <c r="A33" s="9" t="s">
        <v>26</v>
      </c>
      <c r="B33" s="10" t="s">
        <v>27</v>
      </c>
      <c r="C33" s="13">
        <v>360.72335100000004</v>
      </c>
      <c r="D33" s="45">
        <v>335.20004899999998</v>
      </c>
      <c r="E33" s="33">
        <f t="shared" si="0"/>
        <v>-7.0755890710274691</v>
      </c>
      <c r="F33" s="49">
        <v>1063.5724319999999</v>
      </c>
      <c r="G33" s="50">
        <v>755.77260200000001</v>
      </c>
      <c r="H33" s="33">
        <f t="shared" si="4"/>
        <v>-28.940185053611838</v>
      </c>
      <c r="I33" s="38">
        <f t="shared" si="3"/>
        <v>0.33916199794843882</v>
      </c>
      <c r="J33" s="39">
        <f t="shared" si="3"/>
        <v>0.44351971494198195</v>
      </c>
      <c r="K33" s="33">
        <f t="shared" si="5"/>
        <v>30.769283594504632</v>
      </c>
    </row>
    <row r="34" spans="1:11" ht="15.75" x14ac:dyDescent="0.25">
      <c r="A34" s="9" t="s">
        <v>18</v>
      </c>
      <c r="B34" s="10" t="s">
        <v>19</v>
      </c>
      <c r="C34" s="13">
        <v>302.96310199999999</v>
      </c>
      <c r="D34" s="45">
        <v>323.99803499999996</v>
      </c>
      <c r="E34" s="33">
        <f t="shared" si="0"/>
        <v>6.9430676082792315</v>
      </c>
      <c r="F34" s="49">
        <v>161.572136</v>
      </c>
      <c r="G34" s="50">
        <v>154.35100199999999</v>
      </c>
      <c r="H34" s="33">
        <f t="shared" si="4"/>
        <v>-4.4692941362117082</v>
      </c>
      <c r="I34" s="38">
        <f t="shared" si="3"/>
        <v>1.8750949854373404</v>
      </c>
      <c r="J34" s="39">
        <f t="shared" si="3"/>
        <v>2.0990990068208304</v>
      </c>
      <c r="K34" s="33">
        <f t="shared" si="5"/>
        <v>11.946275955254825</v>
      </c>
    </row>
    <row r="35" spans="1:11" ht="15.75" x14ac:dyDescent="0.25">
      <c r="A35" s="9" t="s">
        <v>30</v>
      </c>
      <c r="B35" s="10" t="s">
        <v>31</v>
      </c>
      <c r="C35" s="13">
        <v>297.99962599999998</v>
      </c>
      <c r="D35" s="45">
        <v>315.13815099999999</v>
      </c>
      <c r="E35" s="33">
        <f t="shared" si="0"/>
        <v>5.7511901038426192</v>
      </c>
      <c r="F35" s="49">
        <v>64.484904999999998</v>
      </c>
      <c r="G35" s="50">
        <v>64.554798000000005</v>
      </c>
      <c r="H35" s="33">
        <f t="shared" si="4"/>
        <v>0.10838660613675019</v>
      </c>
      <c r="I35" s="38">
        <f t="shared" si="3"/>
        <v>4.6212307515999287</v>
      </c>
      <c r="J35" s="39">
        <f t="shared" si="3"/>
        <v>4.8817153916274352</v>
      </c>
      <c r="K35" s="33">
        <f t="shared" si="5"/>
        <v>5.6366940762982543</v>
      </c>
    </row>
    <row r="36" spans="1:11" ht="15.75" x14ac:dyDescent="0.25">
      <c r="A36" s="9" t="s">
        <v>24</v>
      </c>
      <c r="B36" s="10" t="s">
        <v>25</v>
      </c>
      <c r="C36" s="13">
        <v>316.17596900000001</v>
      </c>
      <c r="D36" s="45">
        <v>295.618539</v>
      </c>
      <c r="E36" s="33">
        <f t="shared" si="0"/>
        <v>-6.5018951519367398</v>
      </c>
      <c r="F36" s="49">
        <v>447.99211300000002</v>
      </c>
      <c r="G36" s="50">
        <v>423.60816700000004</v>
      </c>
      <c r="H36" s="33">
        <f t="shared" si="4"/>
        <v>-5.4429409117744845</v>
      </c>
      <c r="I36" s="38">
        <f t="shared" si="3"/>
        <v>0.70576235568682877</v>
      </c>
      <c r="J36" s="39">
        <f t="shared" si="3"/>
        <v>0.69785845040140593</v>
      </c>
      <c r="K36" s="33">
        <f t="shared" si="5"/>
        <v>-1.1199102958291074</v>
      </c>
    </row>
    <row r="37" spans="1:11" ht="15.75" customHeight="1" thickBot="1" x14ac:dyDescent="0.3">
      <c r="A37" s="11" t="s">
        <v>34</v>
      </c>
      <c r="B37" s="12" t="s">
        <v>35</v>
      </c>
      <c r="C37" s="14">
        <v>220.27334299999998</v>
      </c>
      <c r="D37" s="48">
        <v>282.42731800000001</v>
      </c>
      <c r="E37" s="44">
        <f t="shared" si="0"/>
        <v>28.216748406092897</v>
      </c>
      <c r="F37" s="52">
        <v>1169.543999</v>
      </c>
      <c r="G37" s="53">
        <v>1490.3779690000001</v>
      </c>
      <c r="H37" s="44">
        <f t="shared" si="4"/>
        <v>27.432398462505397</v>
      </c>
      <c r="I37" s="42">
        <f t="shared" si="3"/>
        <v>0.18834121947386434</v>
      </c>
      <c r="J37" s="43">
        <f t="shared" si="3"/>
        <v>0.18950046489851191</v>
      </c>
      <c r="K37" s="44">
        <f t="shared" si="5"/>
        <v>0.61550277092075212</v>
      </c>
    </row>
    <row r="38" spans="1:11" ht="15.75" x14ac:dyDescent="0.25">
      <c r="A38" s="15" t="s">
        <v>67</v>
      </c>
    </row>
    <row r="42" spans="1:11" x14ac:dyDescent="0.2">
      <c r="H42">
        <v>1000</v>
      </c>
    </row>
  </sheetData>
  <conditionalFormatting sqref="E6:E37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6:H37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6:K3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2992125984251968" bottom="0.35433070866141736" header="0.19685039370078741" footer="0.15748031496062992"/>
  <pageSetup paperSize="9" scale="85" orientation="landscape" r:id="rId1"/>
  <headerFooter alignWithMargins="0">
    <oddHeader>&amp;L&amp;"Times New Roman CE,Pogrubiona kursywa"&amp;12Departament Przetwórstawa i Rynków Rolnych&amp;C&amp;"Times New Roman CE,Standardowy"&amp;14
EKSPORT z Polski  WAŻNIEJSZYCH towarów rolno-spożywczych w 2020 r. - DANE WSTĘPNE!</oddHeader>
    <oddFooter>&amp;L&amp;"Times New Roman CE,Pogrubiona kursywa"&amp;12Źródło: Min. Finansów&amp;R&amp;"Times New Roman CE,Pogrubiona kursywa"&amp;12Przygotował: Tomasz Chruśliński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cn4 Glowne EXP I-XII_2020</vt:lpstr>
      <vt:lpstr>'cn4 Glowne EXP I-XII_2020'!Tytuły_wydruku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2021-03-04T13:14:19Z</cp:lastPrinted>
  <dcterms:created xsi:type="dcterms:W3CDTF">2020-05-11T10:26:52Z</dcterms:created>
  <dcterms:modified xsi:type="dcterms:W3CDTF">2021-10-06T07:52:24Z</dcterms:modified>
</cp:coreProperties>
</file>