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-120" yWindow="-120" windowWidth="29040" windowHeight="17640"/>
  </bookViews>
  <sheets>
    <sheet name="Kraje wg Ugrup 2020wst" sheetId="15" r:id="rId1"/>
  </sheets>
  <definedNames>
    <definedName name="_xlnm._FilterDatabase" localSheetId="0" hidden="1">'Kraje wg Ugrup 2020wst'!$A$5:$I$160</definedName>
    <definedName name="_xlnm.Print_Titles" localSheetId="0">'Kraje wg Ugrup 2020wst'!$1:$3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5" l="1"/>
  <c r="H60" i="15"/>
  <c r="I59" i="15"/>
  <c r="H59" i="15"/>
  <c r="I58" i="15"/>
  <c r="H58" i="15"/>
  <c r="I57" i="15"/>
  <c r="H57" i="15"/>
  <c r="I56" i="15"/>
  <c r="H56" i="15"/>
  <c r="I55" i="15"/>
  <c r="H55" i="15"/>
  <c r="I54" i="15"/>
  <c r="H54" i="15"/>
  <c r="I53" i="15"/>
  <c r="H53" i="15"/>
  <c r="I52" i="15"/>
  <c r="H52" i="15"/>
  <c r="I51" i="15"/>
  <c r="H51" i="15"/>
  <c r="I50" i="15"/>
  <c r="H50" i="15"/>
  <c r="I49" i="15"/>
  <c r="H49" i="15"/>
  <c r="I48" i="15"/>
  <c r="H48" i="15"/>
  <c r="I47" i="15"/>
  <c r="H47" i="15"/>
  <c r="I46" i="15"/>
  <c r="H46" i="15"/>
  <c r="I45" i="15"/>
  <c r="H45" i="15"/>
  <c r="I44" i="15"/>
  <c r="H44" i="15"/>
  <c r="H43" i="15"/>
  <c r="I42" i="15"/>
  <c r="H42" i="15"/>
  <c r="I41" i="15"/>
  <c r="H41" i="15"/>
  <c r="I40" i="15"/>
  <c r="H40" i="15"/>
  <c r="I39" i="15"/>
  <c r="H39" i="15"/>
  <c r="I38" i="15"/>
  <c r="H38" i="15"/>
  <c r="I37" i="15"/>
  <c r="H37" i="15"/>
  <c r="I36" i="15"/>
  <c r="H36" i="15"/>
  <c r="I35" i="15"/>
  <c r="H35" i="15"/>
  <c r="I34" i="15"/>
  <c r="H34" i="15"/>
  <c r="D33" i="15" l="1"/>
  <c r="D4" i="15" l="1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G34" i="15" l="1"/>
  <c r="G35" i="15"/>
  <c r="G36" i="15"/>
  <c r="G37" i="15"/>
  <c r="G38" i="15"/>
  <c r="G39" i="15"/>
  <c r="G40" i="15"/>
  <c r="G41" i="15"/>
  <c r="G42" i="15"/>
  <c r="G44" i="15"/>
  <c r="G45" i="15"/>
  <c r="I33" i="15" l="1"/>
  <c r="G4" i="15" l="1"/>
  <c r="H4" i="15"/>
  <c r="I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D32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H5" i="15"/>
  <c r="I5" i="15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</calcChain>
</file>

<file path=xl/sharedStrings.xml><?xml version="1.0" encoding="utf-8"?>
<sst xmlns="http://schemas.openxmlformats.org/spreadsheetml/2006/main" count="80" uniqueCount="70">
  <si>
    <t>EKSPORT/WYWÓZ</t>
  </si>
  <si>
    <t>IMPORT/PRZYWÓZ</t>
  </si>
  <si>
    <t>SALDO</t>
  </si>
  <si>
    <t>Wartość [mln EUR]</t>
  </si>
  <si>
    <t>* - dane wstępne</t>
  </si>
  <si>
    <t>UGRUPOWANIE</t>
  </si>
  <si>
    <t>Zmiana</t>
  </si>
  <si>
    <t>[%]</t>
  </si>
  <si>
    <t>WNP</t>
  </si>
  <si>
    <t>EFTA</t>
  </si>
  <si>
    <t>NAFTA</t>
  </si>
  <si>
    <t>MERCOSUR</t>
  </si>
  <si>
    <t>UE-27</t>
  </si>
  <si>
    <t>Suma końcowa</t>
  </si>
  <si>
    <t>Austria</t>
  </si>
  <si>
    <t>Belgia</t>
  </si>
  <si>
    <t>Bułgaria</t>
  </si>
  <si>
    <t>Chorwacja</t>
  </si>
  <si>
    <t>Cypr</t>
  </si>
  <si>
    <t>Dania</t>
  </si>
  <si>
    <t>Estonia</t>
  </si>
  <si>
    <t>Finlandia</t>
  </si>
  <si>
    <t>Francja</t>
  </si>
  <si>
    <t>Grecja</t>
  </si>
  <si>
    <t>Hiszpania</t>
  </si>
  <si>
    <t>Holandia</t>
  </si>
  <si>
    <t>Irlandia</t>
  </si>
  <si>
    <t>Litwa</t>
  </si>
  <si>
    <t>Luksemburg</t>
  </si>
  <si>
    <t>Łotwa</t>
  </si>
  <si>
    <t>Malta</t>
  </si>
  <si>
    <t>--</t>
  </si>
  <si>
    <t>Niemcy</t>
  </si>
  <si>
    <t>Portugalia</t>
  </si>
  <si>
    <t>Republika Czeska</t>
  </si>
  <si>
    <t>Rumunia</t>
  </si>
  <si>
    <t>Słowacja</t>
  </si>
  <si>
    <t>Słowenia</t>
  </si>
  <si>
    <t>Szwecja</t>
  </si>
  <si>
    <t>Węgry</t>
  </si>
  <si>
    <t>Włochy</t>
  </si>
  <si>
    <t>Pozost.teryt.UE</t>
  </si>
  <si>
    <t>Armenia</t>
  </si>
  <si>
    <t>Azerbejdżan</t>
  </si>
  <si>
    <t>Białoruś</t>
  </si>
  <si>
    <t>Kazachstan</t>
  </si>
  <si>
    <t>Kirgistan</t>
  </si>
  <si>
    <t>Mołdowa</t>
  </si>
  <si>
    <t>Rosja</t>
  </si>
  <si>
    <t>Tadżykistan</t>
  </si>
  <si>
    <t>Turkmenistan</t>
  </si>
  <si>
    <t>Uzbekistan</t>
  </si>
  <si>
    <t>Islandia</t>
  </si>
  <si>
    <t>Liechtenstein</t>
  </si>
  <si>
    <t>Norwegia</t>
  </si>
  <si>
    <t>Szwajcaria</t>
  </si>
  <si>
    <t>Kanada</t>
  </si>
  <si>
    <t>Meksyk</t>
  </si>
  <si>
    <t>Argentyna</t>
  </si>
  <si>
    <t>Brazylia</t>
  </si>
  <si>
    <t>Paragwaj</t>
  </si>
  <si>
    <t>Urugwaj</t>
  </si>
  <si>
    <t>POZOSTAŁE</t>
  </si>
  <si>
    <t>2019r.</t>
  </si>
  <si>
    <t>USA</t>
  </si>
  <si>
    <t>UKRAINA</t>
  </si>
  <si>
    <t>Wielka Brytania**</t>
  </si>
  <si>
    <t xml:space="preserve"> odbywała się na dotychczasowych zasadach</t>
  </si>
  <si>
    <t>** - Wielka Brytania, co prawda nie jest już członkiem UE, jednak w 2020r. wymiana handlowa z państwami UE</t>
  </si>
  <si>
    <t>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</si>
</sst>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#,##0.0"/>
    <numFmt numFmtId="166" formatCode="0.0"/>
    <numFmt numFmtId="167" formatCode="#,##0.00;[Red]#,##0.00"/>
    <numFmt numFmtId="168" formatCode="#.#\ ##0"/>
    <numFmt numFmtId="172" formatCode="#.#"/>
  </numFmts>
  <fonts count="16" x14ac:knownFonts="1">
    <font>
      <sz val="10"/>
      <name val="Arial CE"/>
    </font>
    <font>
      <sz val="10"/>
      <name val="Arial CE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</font>
    <font>
      <b/>
      <i/>
      <sz val="10"/>
      <name val="Times New Roman CE"/>
      <charset val="238"/>
    </font>
    <font>
      <b/>
      <sz val="11"/>
      <name val="Times New Roman CE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name val="Times New Roman CE"/>
    </font>
    <font>
      <b/>
      <i/>
      <sz val="11"/>
      <name val="Times New Roman CE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165" fontId="0" fillId="0" borderId="0" xfId="0" applyNumberFormat="1"/>
    <xf numFmtId="0" fontId="6" fillId="0" borderId="0" xfId="0" applyFont="1"/>
    <xf numFmtId="0" fontId="2" fillId="0" borderId="18" xfId="0" applyFont="1" applyBorder="1"/>
    <xf numFmtId="0" fontId="3" fillId="0" borderId="20" xfId="0" applyFont="1" applyBorder="1" applyAlignment="1">
      <alignment horizontal="center"/>
    </xf>
    <xf numFmtId="0" fontId="4" fillId="0" borderId="21" xfId="0" applyFont="1" applyBorder="1"/>
    <xf numFmtId="0" fontId="5" fillId="0" borderId="22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7" fillId="0" borderId="23" xfId="0" applyNumberFormat="1" applyFont="1" applyFill="1" applyBorder="1" applyAlignment="1">
      <alignment horizontal="centerContinuous"/>
    </xf>
    <xf numFmtId="165" fontId="9" fillId="0" borderId="14" xfId="0" applyNumberFormat="1" applyFont="1" applyBorder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165" fontId="9" fillId="0" borderId="19" xfId="0" applyNumberFormat="1" applyFont="1" applyBorder="1" applyAlignment="1">
      <alignment vertical="center"/>
    </xf>
    <xf numFmtId="165" fontId="10" fillId="0" borderId="19" xfId="0" applyNumberFormat="1" applyFont="1" applyBorder="1"/>
    <xf numFmtId="165" fontId="10" fillId="2" borderId="3" xfId="0" applyNumberFormat="1" applyFont="1" applyFill="1" applyBorder="1"/>
    <xf numFmtId="166" fontId="0" fillId="0" borderId="0" xfId="0" applyNumberFormat="1"/>
    <xf numFmtId="0" fontId="10" fillId="0" borderId="24" xfId="0" applyFont="1" applyFill="1" applyBorder="1"/>
    <xf numFmtId="165" fontId="9" fillId="0" borderId="26" xfId="0" applyNumberFormat="1" applyFont="1" applyBorder="1"/>
    <xf numFmtId="165" fontId="9" fillId="2" borderId="26" xfId="0" applyNumberFormat="1" applyFont="1" applyFill="1" applyBorder="1"/>
    <xf numFmtId="165" fontId="10" fillId="0" borderId="26" xfId="0" applyNumberFormat="1" applyFont="1" applyBorder="1"/>
    <xf numFmtId="165" fontId="10" fillId="2" borderId="16" xfId="0" applyNumberFormat="1" applyFont="1" applyFill="1" applyBorder="1"/>
    <xf numFmtId="0" fontId="11" fillId="0" borderId="27" xfId="0" applyFont="1" applyFill="1" applyBorder="1"/>
    <xf numFmtId="165" fontId="12" fillId="0" borderId="9" xfId="0" applyNumberFormat="1" applyFont="1" applyBorder="1"/>
    <xf numFmtId="165" fontId="12" fillId="2" borderId="9" xfId="0" applyNumberFormat="1" applyFont="1" applyFill="1" applyBorder="1"/>
    <xf numFmtId="165" fontId="11" fillId="0" borderId="26" xfId="0" applyNumberFormat="1" applyFont="1" applyBorder="1"/>
    <xf numFmtId="165" fontId="11" fillId="2" borderId="16" xfId="0" applyNumberFormat="1" applyFont="1" applyFill="1" applyBorder="1"/>
    <xf numFmtId="0" fontId="11" fillId="0" borderId="29" xfId="0" applyFont="1" applyFill="1" applyBorder="1"/>
    <xf numFmtId="165" fontId="12" fillId="0" borderId="15" xfId="0" applyNumberFormat="1" applyFont="1" applyBorder="1"/>
    <xf numFmtId="165" fontId="12" fillId="2" borderId="15" xfId="0" applyNumberFormat="1" applyFont="1" applyFill="1" applyBorder="1"/>
    <xf numFmtId="0" fontId="11" fillId="0" borderId="34" xfId="0" applyFont="1" applyFill="1" applyBorder="1"/>
    <xf numFmtId="165" fontId="12" fillId="2" borderId="12" xfId="0" quotePrefix="1" applyNumberFormat="1" applyFont="1" applyFill="1" applyBorder="1"/>
    <xf numFmtId="165" fontId="12" fillId="0" borderId="12" xfId="0" applyNumberFormat="1" applyFont="1" applyBorder="1"/>
    <xf numFmtId="165" fontId="12" fillId="2" borderId="12" xfId="0" applyNumberFormat="1" applyFont="1" applyFill="1" applyBorder="1"/>
    <xf numFmtId="165" fontId="12" fillId="0" borderId="35" xfId="0" applyNumberFormat="1" applyFont="1" applyBorder="1"/>
    <xf numFmtId="165" fontId="12" fillId="2" borderId="13" xfId="0" applyNumberFormat="1" applyFont="1" applyFill="1" applyBorder="1"/>
    <xf numFmtId="0" fontId="0" fillId="0" borderId="0" xfId="0" applyFill="1"/>
    <xf numFmtId="165" fontId="9" fillId="2" borderId="16" xfId="0" applyNumberFormat="1" applyFont="1" applyFill="1" applyBorder="1"/>
    <xf numFmtId="165" fontId="11" fillId="2" borderId="16" xfId="0" quotePrefix="1" applyNumberFormat="1" applyFont="1" applyFill="1" applyBorder="1"/>
    <xf numFmtId="165" fontId="11" fillId="0" borderId="28" xfId="0" applyNumberFormat="1" applyFont="1" applyBorder="1"/>
    <xf numFmtId="165" fontId="11" fillId="0" borderId="25" xfId="0" applyNumberFormat="1" applyFont="1" applyBorder="1"/>
    <xf numFmtId="165" fontId="11" fillId="0" borderId="30" xfId="0" applyNumberFormat="1" applyFont="1" applyBorder="1"/>
    <xf numFmtId="165" fontId="11" fillId="2" borderId="13" xfId="0" applyNumberFormat="1" applyFont="1" applyFill="1" applyBorder="1"/>
    <xf numFmtId="0" fontId="10" fillId="0" borderId="21" xfId="0" applyFont="1" applyFill="1" applyBorder="1"/>
    <xf numFmtId="165" fontId="9" fillId="0" borderId="17" xfId="0" applyNumberFormat="1" applyFont="1" applyBorder="1"/>
    <xf numFmtId="165" fontId="9" fillId="2" borderId="17" xfId="0" applyNumberFormat="1" applyFont="1" applyFill="1" applyBorder="1"/>
    <xf numFmtId="165" fontId="9" fillId="0" borderId="36" xfId="0" applyNumberFormat="1" applyFont="1" applyBorder="1"/>
    <xf numFmtId="165" fontId="9" fillId="2" borderId="31" xfId="0" applyNumberFormat="1" applyFont="1" applyFill="1" applyBorder="1"/>
    <xf numFmtId="167" fontId="0" fillId="0" borderId="0" xfId="0" applyNumberFormat="1"/>
    <xf numFmtId="165" fontId="13" fillId="0" borderId="2" xfId="0" applyNumberFormat="1" applyFont="1" applyBorder="1" applyAlignment="1">
      <alignment vertical="center"/>
    </xf>
    <xf numFmtId="165" fontId="13" fillId="0" borderId="33" xfId="0" applyNumberFormat="1" applyFont="1" applyBorder="1"/>
    <xf numFmtId="165" fontId="13" fillId="0" borderId="10" xfId="0" applyNumberFormat="1" applyFont="1" applyBorder="1"/>
    <xf numFmtId="165" fontId="13" fillId="0" borderId="11" xfId="0" applyNumberFormat="1" applyFont="1" applyBorder="1"/>
    <xf numFmtId="165" fontId="13" fillId="0" borderId="10" xfId="0" quotePrefix="1" applyNumberFormat="1" applyFont="1" applyBorder="1"/>
    <xf numFmtId="165" fontId="13" fillId="0" borderId="10" xfId="0" applyNumberFormat="1" applyFont="1" applyBorder="1" applyAlignment="1">
      <alignment horizontal="right"/>
    </xf>
    <xf numFmtId="165" fontId="13" fillId="0" borderId="11" xfId="0" quotePrefix="1" applyNumberFormat="1" applyFont="1" applyBorder="1"/>
    <xf numFmtId="165" fontId="13" fillId="0" borderId="6" xfId="0" applyNumberFormat="1" applyFont="1" applyBorder="1"/>
    <xf numFmtId="165" fontId="0" fillId="0" borderId="0" xfId="0" applyNumberFormat="1" applyFill="1" applyBorder="1"/>
    <xf numFmtId="0" fontId="0" fillId="0" borderId="0" xfId="0" applyFill="1" applyBorder="1"/>
    <xf numFmtId="168" fontId="0" fillId="0" borderId="0" xfId="0" applyNumberFormat="1" applyFill="1" applyBorder="1"/>
    <xf numFmtId="166" fontId="0" fillId="0" borderId="0" xfId="0" applyNumberFormat="1" applyFill="1" applyBorder="1"/>
    <xf numFmtId="172" fontId="0" fillId="0" borderId="0" xfId="0" applyNumberFormat="1" applyFill="1" applyBorder="1"/>
    <xf numFmtId="0" fontId="10" fillId="0" borderId="24" xfId="0" applyFont="1" applyBorder="1"/>
    <xf numFmtId="0" fontId="4" fillId="0" borderId="27" xfId="0" applyFont="1" applyBorder="1"/>
    <xf numFmtId="0" fontId="4" fillId="0" borderId="34" xfId="0" applyFont="1" applyBorder="1"/>
    <xf numFmtId="172" fontId="10" fillId="0" borderId="26" xfId="0" applyNumberFormat="1" applyFont="1" applyBorder="1"/>
    <xf numFmtId="172" fontId="10" fillId="2" borderId="26" xfId="0" applyNumberFormat="1" applyFont="1" applyFill="1" applyBorder="1"/>
    <xf numFmtId="172" fontId="4" fillId="0" borderId="9" xfId="0" applyNumberFormat="1" applyFont="1" applyBorder="1"/>
    <xf numFmtId="172" fontId="4" fillId="2" borderId="9" xfId="0" applyNumberFormat="1" applyFont="1" applyFill="1" applyBorder="1"/>
    <xf numFmtId="172" fontId="4" fillId="0" borderId="12" xfId="0" applyNumberFormat="1" applyFont="1" applyBorder="1"/>
    <xf numFmtId="172" fontId="4" fillId="2" borderId="12" xfId="0" applyNumberFormat="1" applyFont="1" applyFill="1" applyBorder="1"/>
    <xf numFmtId="0" fontId="10" fillId="0" borderId="21" xfId="0" applyFont="1" applyBorder="1"/>
    <xf numFmtId="172" fontId="10" fillId="0" borderId="17" xfId="0" applyNumberFormat="1" applyFont="1" applyBorder="1"/>
    <xf numFmtId="172" fontId="10" fillId="2" borderId="17" xfId="0" applyNumberFormat="1" applyFont="1" applyFill="1" applyBorder="1"/>
    <xf numFmtId="165" fontId="10" fillId="0" borderId="30" xfId="0" applyNumberFormat="1" applyFont="1" applyBorder="1"/>
    <xf numFmtId="165" fontId="10" fillId="2" borderId="31" xfId="0" applyNumberFormat="1" applyFont="1" applyFill="1" applyBorder="1"/>
    <xf numFmtId="166" fontId="4" fillId="0" borderId="9" xfId="0" applyNumberFormat="1" applyFont="1" applyBorder="1"/>
    <xf numFmtId="166" fontId="4" fillId="2" borderId="9" xfId="0" applyNumberFormat="1" applyFont="1" applyFill="1" applyBorder="1"/>
    <xf numFmtId="166" fontId="4" fillId="0" borderId="12" xfId="0" applyNumberFormat="1" applyFont="1" applyBorder="1"/>
    <xf numFmtId="166" fontId="4" fillId="2" borderId="12" xfId="0" applyNumberFormat="1" applyFont="1" applyFill="1" applyBorder="1"/>
    <xf numFmtId="166" fontId="10" fillId="0" borderId="17" xfId="0" applyNumberFormat="1" applyFont="1" applyBorder="1"/>
    <xf numFmtId="166" fontId="10" fillId="2" borderId="17" xfId="0" applyNumberFormat="1" applyFont="1" applyFill="1" applyBorder="1"/>
    <xf numFmtId="166" fontId="10" fillId="2" borderId="26" xfId="0" applyNumberFormat="1" applyFont="1" applyFill="1" applyBorder="1"/>
    <xf numFmtId="2" fontId="0" fillId="0" borderId="0" xfId="0" applyNumberFormat="1"/>
    <xf numFmtId="3" fontId="11" fillId="2" borderId="16" xfId="0" applyNumberFormat="1" applyFont="1" applyFill="1" applyBorder="1"/>
  </cellXfs>
  <cellStyles count="1">
    <cellStyle name="Normalny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D1D0"/>
      <color rgb="FFE8B7B6"/>
      <color rgb="FFE5A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N77"/>
  <sheetViews>
    <sheetView showGridLines="0" showZeros="0" tabSelected="1" zoomScale="90" zoomScaleNormal="90" workbookViewId="0">
      <selection activeCell="M15" sqref="M15"/>
    </sheetView>
  </sheetViews>
  <sheetFormatPr defaultColWidth="8.7265625" defaultRowHeight="12.5" x14ac:dyDescent="0.25"/>
  <cols>
    <col min="1" max="1" width="18" customWidth="1"/>
    <col min="2" max="2" width="11.1796875" customWidth="1"/>
    <col min="3" max="3" width="12.26953125" bestFit="1" customWidth="1"/>
    <col min="4" max="4" width="10.453125" customWidth="1"/>
    <col min="5" max="5" width="12" customWidth="1"/>
    <col min="6" max="6" width="12.26953125" bestFit="1" customWidth="1"/>
    <col min="7" max="7" width="11" customWidth="1"/>
    <col min="8" max="8" width="11.81640625" bestFit="1" customWidth="1"/>
    <col min="9" max="9" width="11.81640625" customWidth="1"/>
    <col min="11" max="11" width="13.1796875" bestFit="1" customWidth="1"/>
    <col min="12" max="12" width="13.26953125" customWidth="1"/>
  </cols>
  <sheetData>
    <row r="1" spans="1:14" ht="14" x14ac:dyDescent="0.3">
      <c r="A1" s="9"/>
      <c r="B1" s="1" t="s">
        <v>0</v>
      </c>
      <c r="C1" s="2"/>
      <c r="D1" s="3"/>
      <c r="E1" s="1" t="s">
        <v>1</v>
      </c>
      <c r="F1" s="2"/>
      <c r="G1" s="3"/>
      <c r="H1" s="1" t="s">
        <v>2</v>
      </c>
      <c r="I1" s="4"/>
    </row>
    <row r="2" spans="1:14" ht="14" x14ac:dyDescent="0.3">
      <c r="A2" s="10" t="s">
        <v>5</v>
      </c>
      <c r="B2" s="5" t="s">
        <v>3</v>
      </c>
      <c r="C2" s="5"/>
      <c r="D2" s="15" t="s">
        <v>6</v>
      </c>
      <c r="E2" s="5" t="s">
        <v>3</v>
      </c>
      <c r="F2" s="5"/>
      <c r="G2" s="15" t="s">
        <v>6</v>
      </c>
      <c r="H2" s="5" t="s">
        <v>3</v>
      </c>
      <c r="I2" s="6"/>
    </row>
    <row r="3" spans="1:14" ht="14.5" thickBot="1" x14ac:dyDescent="0.35">
      <c r="A3" s="11"/>
      <c r="B3" s="16" t="s">
        <v>63</v>
      </c>
      <c r="C3" s="13" t="s">
        <v>69</v>
      </c>
      <c r="D3" s="17" t="s">
        <v>7</v>
      </c>
      <c r="E3" s="12" t="s">
        <v>63</v>
      </c>
      <c r="F3" s="13" t="s">
        <v>69</v>
      </c>
      <c r="G3" s="17" t="s">
        <v>7</v>
      </c>
      <c r="H3" s="12" t="s">
        <v>63</v>
      </c>
      <c r="I3" s="14" t="s">
        <v>69</v>
      </c>
      <c r="L3" s="7"/>
    </row>
    <row r="4" spans="1:14" ht="15" x14ac:dyDescent="0.3">
      <c r="A4" s="18" t="s">
        <v>13</v>
      </c>
      <c r="B4" s="19">
        <v>31765.595506000001</v>
      </c>
      <c r="C4" s="20">
        <v>34309.904201999998</v>
      </c>
      <c r="D4" s="57">
        <f t="shared" ref="D4:D33" si="0">((C4-B4)/B4)*100</f>
        <v>8.0096363863835585</v>
      </c>
      <c r="E4" s="21">
        <v>21270.479160999999</v>
      </c>
      <c r="F4" s="20">
        <v>22702.809422999999</v>
      </c>
      <c r="G4" s="57">
        <f t="shared" ref="G4:G42" si="1">((F4-E4)/E4)*100</f>
        <v>6.7338880857287693</v>
      </c>
      <c r="H4" s="22">
        <f t="shared" ref="H4:H32" si="2">B4-E4</f>
        <v>10495.116345000002</v>
      </c>
      <c r="I4" s="23">
        <f t="shared" ref="I4:I33" si="3">C4-F4</f>
        <v>11607.094778999999</v>
      </c>
      <c r="M4" s="24"/>
      <c r="N4" s="24"/>
    </row>
    <row r="5" spans="1:14" ht="14" x14ac:dyDescent="0.3">
      <c r="A5" s="25" t="s">
        <v>12</v>
      </c>
      <c r="B5" s="26">
        <v>25923.350913999999</v>
      </c>
      <c r="C5" s="27">
        <v>27484.503822999999</v>
      </c>
      <c r="D5" s="58">
        <f t="shared" si="0"/>
        <v>6.0221879269353797</v>
      </c>
      <c r="E5" s="26">
        <v>14763.644859999999</v>
      </c>
      <c r="F5" s="27">
        <v>15767.855877</v>
      </c>
      <c r="G5" s="58">
        <f t="shared" si="1"/>
        <v>6.8019179987238028</v>
      </c>
      <c r="H5" s="28">
        <f t="shared" si="2"/>
        <v>11159.706054</v>
      </c>
      <c r="I5" s="29">
        <f t="shared" si="3"/>
        <v>11716.647945999999</v>
      </c>
      <c r="L5" s="7"/>
      <c r="M5" s="24"/>
      <c r="N5" s="24"/>
    </row>
    <row r="6" spans="1:14" ht="14" x14ac:dyDescent="0.3">
      <c r="A6" s="30" t="s">
        <v>14</v>
      </c>
      <c r="B6" s="31">
        <v>504.15351699999997</v>
      </c>
      <c r="C6" s="32">
        <v>501.264295</v>
      </c>
      <c r="D6" s="59">
        <f t="shared" si="0"/>
        <v>-0.57308377360778406</v>
      </c>
      <c r="E6" s="31">
        <v>295.47638499999999</v>
      </c>
      <c r="F6" s="32">
        <v>330.80849899999998</v>
      </c>
      <c r="G6" s="59">
        <f t="shared" si="1"/>
        <v>11.957677768394246</v>
      </c>
      <c r="H6" s="33">
        <f t="shared" si="2"/>
        <v>208.67713199999997</v>
      </c>
      <c r="I6" s="34">
        <f t="shared" si="3"/>
        <v>170.45579600000002</v>
      </c>
    </row>
    <row r="7" spans="1:14" ht="14" x14ac:dyDescent="0.3">
      <c r="A7" s="30" t="s">
        <v>15</v>
      </c>
      <c r="B7" s="31">
        <v>775.27122199999997</v>
      </c>
      <c r="C7" s="32">
        <v>797.77169600000002</v>
      </c>
      <c r="D7" s="59">
        <f t="shared" si="0"/>
        <v>2.9022712776510176</v>
      </c>
      <c r="E7" s="31">
        <v>773.61509000000001</v>
      </c>
      <c r="F7" s="32">
        <v>831.66390999999999</v>
      </c>
      <c r="G7" s="59">
        <f t="shared" si="1"/>
        <v>7.5035790731538059</v>
      </c>
      <c r="H7" s="33">
        <f t="shared" si="2"/>
        <v>1.6561319999999569</v>
      </c>
      <c r="I7" s="34">
        <f t="shared" si="3"/>
        <v>-33.892213999999967</v>
      </c>
      <c r="K7" s="7"/>
    </row>
    <row r="8" spans="1:14" ht="14" x14ac:dyDescent="0.3">
      <c r="A8" s="30" t="s">
        <v>16</v>
      </c>
      <c r="B8" s="31">
        <v>288.11074200000002</v>
      </c>
      <c r="C8" s="32">
        <v>286.93526400000002</v>
      </c>
      <c r="D8" s="59">
        <f t="shared" si="0"/>
        <v>-0.40799520067877165</v>
      </c>
      <c r="E8" s="31">
        <v>119.173947</v>
      </c>
      <c r="F8" s="32">
        <v>121.0938</v>
      </c>
      <c r="G8" s="59">
        <f t="shared" si="1"/>
        <v>1.6109670345985969</v>
      </c>
      <c r="H8" s="33">
        <f t="shared" si="2"/>
        <v>168.93679500000002</v>
      </c>
      <c r="I8" s="34">
        <f t="shared" si="3"/>
        <v>165.84146400000003</v>
      </c>
      <c r="J8" s="7"/>
      <c r="K8" s="7"/>
      <c r="L8" s="7"/>
      <c r="M8" s="7"/>
    </row>
    <row r="9" spans="1:14" ht="14" x14ac:dyDescent="0.3">
      <c r="A9" s="30" t="s">
        <v>17</v>
      </c>
      <c r="B9" s="31">
        <v>237.079138</v>
      </c>
      <c r="C9" s="32">
        <v>204.68836400000001</v>
      </c>
      <c r="D9" s="59">
        <f t="shared" si="0"/>
        <v>-13.66243114988886</v>
      </c>
      <c r="E9" s="31">
        <v>25.377438999999999</v>
      </c>
      <c r="F9" s="32">
        <v>27.178633999999999</v>
      </c>
      <c r="G9" s="59">
        <f t="shared" si="1"/>
        <v>7.0976232077633998</v>
      </c>
      <c r="H9" s="33">
        <f t="shared" si="2"/>
        <v>211.70169899999999</v>
      </c>
      <c r="I9" s="34">
        <f t="shared" si="3"/>
        <v>177.50973000000002</v>
      </c>
      <c r="K9" s="7"/>
      <c r="L9" s="7"/>
    </row>
    <row r="10" spans="1:14" ht="14" x14ac:dyDescent="0.3">
      <c r="A10" s="30" t="s">
        <v>18</v>
      </c>
      <c r="B10" s="31">
        <v>48.972036000000003</v>
      </c>
      <c r="C10" s="32">
        <v>43.777602000000002</v>
      </c>
      <c r="D10" s="59">
        <f t="shared" si="0"/>
        <v>-10.606939029449379</v>
      </c>
      <c r="E10" s="31">
        <v>18.206792</v>
      </c>
      <c r="F10" s="32">
        <v>17.448757000000001</v>
      </c>
      <c r="G10" s="59">
        <f t="shared" si="1"/>
        <v>-4.1634737190384756</v>
      </c>
      <c r="H10" s="33">
        <f t="shared" si="2"/>
        <v>30.765244000000003</v>
      </c>
      <c r="I10" s="34">
        <f t="shared" si="3"/>
        <v>26.328845000000001</v>
      </c>
      <c r="K10" s="91"/>
      <c r="L10" s="91"/>
    </row>
    <row r="11" spans="1:14" ht="14" x14ac:dyDescent="0.3">
      <c r="A11" s="30" t="s">
        <v>19</v>
      </c>
      <c r="B11" s="31">
        <v>632.41045200000008</v>
      </c>
      <c r="C11" s="32">
        <v>675.84276499999999</v>
      </c>
      <c r="D11" s="59">
        <f t="shared" si="0"/>
        <v>6.8677411738919041</v>
      </c>
      <c r="E11" s="31">
        <v>939.43104500000004</v>
      </c>
      <c r="F11" s="32">
        <v>960.99275899999998</v>
      </c>
      <c r="G11" s="59">
        <f t="shared" si="1"/>
        <v>2.2951885734199826</v>
      </c>
      <c r="H11" s="33">
        <f t="shared" si="2"/>
        <v>-307.02059299999996</v>
      </c>
      <c r="I11" s="34">
        <f t="shared" si="3"/>
        <v>-285.14999399999999</v>
      </c>
      <c r="K11" s="24"/>
      <c r="L11" s="24"/>
      <c r="M11" s="24"/>
    </row>
    <row r="12" spans="1:14" ht="14" x14ac:dyDescent="0.3">
      <c r="A12" s="30" t="s">
        <v>20</v>
      </c>
      <c r="B12" s="31">
        <v>173.53333300000003</v>
      </c>
      <c r="C12" s="32">
        <v>155.88265799999999</v>
      </c>
      <c r="D12" s="59">
        <f t="shared" si="0"/>
        <v>-10.171345582349895</v>
      </c>
      <c r="E12" s="31">
        <v>20.132348999999998</v>
      </c>
      <c r="F12" s="32">
        <v>15.933479</v>
      </c>
      <c r="G12" s="59">
        <f t="shared" si="1"/>
        <v>-20.856334250911299</v>
      </c>
      <c r="H12" s="33">
        <f t="shared" si="2"/>
        <v>153.40098400000002</v>
      </c>
      <c r="I12" s="34">
        <f t="shared" si="3"/>
        <v>139.94917899999999</v>
      </c>
      <c r="K12" s="24"/>
      <c r="L12" s="24"/>
    </row>
    <row r="13" spans="1:14" ht="14" x14ac:dyDescent="0.3">
      <c r="A13" s="30" t="s">
        <v>21</v>
      </c>
      <c r="B13" s="31">
        <v>201.48054199999999</v>
      </c>
      <c r="C13" s="32">
        <v>174.780798</v>
      </c>
      <c r="D13" s="59">
        <f t="shared" si="0"/>
        <v>-13.251772967734018</v>
      </c>
      <c r="E13" s="31">
        <v>51.061861</v>
      </c>
      <c r="F13" s="32">
        <v>48.411375</v>
      </c>
      <c r="G13" s="59">
        <f t="shared" si="1"/>
        <v>-5.190735214292328</v>
      </c>
      <c r="H13" s="33">
        <f t="shared" si="2"/>
        <v>150.41868099999999</v>
      </c>
      <c r="I13" s="34">
        <f t="shared" si="3"/>
        <v>126.36942300000001</v>
      </c>
      <c r="K13" s="24"/>
      <c r="L13" s="24"/>
    </row>
    <row r="14" spans="1:14" ht="14" x14ac:dyDescent="0.3">
      <c r="A14" s="30" t="s">
        <v>22</v>
      </c>
      <c r="B14" s="31">
        <v>1696.7100679999999</v>
      </c>
      <c r="C14" s="32">
        <v>1850.883466</v>
      </c>
      <c r="D14" s="59">
        <f t="shared" si="0"/>
        <v>9.0866083079080404</v>
      </c>
      <c r="E14" s="31">
        <v>772.96375499999999</v>
      </c>
      <c r="F14" s="32">
        <v>783.395937</v>
      </c>
      <c r="G14" s="59">
        <f t="shared" si="1"/>
        <v>1.3496340459068501</v>
      </c>
      <c r="H14" s="33">
        <f t="shared" si="2"/>
        <v>923.74631299999987</v>
      </c>
      <c r="I14" s="34">
        <f t="shared" si="3"/>
        <v>1067.487529</v>
      </c>
      <c r="K14" s="24"/>
      <c r="L14" s="24"/>
    </row>
    <row r="15" spans="1:14" ht="14" x14ac:dyDescent="0.3">
      <c r="A15" s="30" t="s">
        <v>23</v>
      </c>
      <c r="B15" s="31">
        <v>268.87057099999998</v>
      </c>
      <c r="C15" s="32">
        <v>274.73912000000001</v>
      </c>
      <c r="D15" s="59">
        <f t="shared" si="0"/>
        <v>2.1826669159712648</v>
      </c>
      <c r="E15" s="31">
        <v>159.67990799999998</v>
      </c>
      <c r="F15" s="32">
        <v>169.81947299999999</v>
      </c>
      <c r="G15" s="59">
        <f t="shared" si="1"/>
        <v>6.3499316394896752</v>
      </c>
      <c r="H15" s="33">
        <f t="shared" si="2"/>
        <v>109.190663</v>
      </c>
      <c r="I15" s="34">
        <f t="shared" si="3"/>
        <v>104.91964700000003</v>
      </c>
      <c r="K15" s="24"/>
      <c r="L15" s="24"/>
    </row>
    <row r="16" spans="1:14" ht="14" x14ac:dyDescent="0.3">
      <c r="A16" s="30" t="s">
        <v>24</v>
      </c>
      <c r="B16" s="31">
        <v>806.38924699999995</v>
      </c>
      <c r="C16" s="32">
        <v>882.65636600000005</v>
      </c>
      <c r="D16" s="59">
        <f t="shared" si="0"/>
        <v>9.4578541670459675</v>
      </c>
      <c r="E16" s="31">
        <v>1267.477611</v>
      </c>
      <c r="F16" s="32">
        <v>1322.854902</v>
      </c>
      <c r="G16" s="59">
        <f t="shared" si="1"/>
        <v>4.3690942166867215</v>
      </c>
      <c r="H16" s="33">
        <f t="shared" si="2"/>
        <v>-461.08836400000007</v>
      </c>
      <c r="I16" s="34">
        <f t="shared" si="3"/>
        <v>-440.19853599999999</v>
      </c>
      <c r="K16" s="24"/>
      <c r="L16" s="24"/>
    </row>
    <row r="17" spans="1:14" ht="14" x14ac:dyDescent="0.3">
      <c r="A17" s="30" t="s">
        <v>25</v>
      </c>
      <c r="B17" s="31">
        <v>1985.052297</v>
      </c>
      <c r="C17" s="32">
        <v>1929.2327330000001</v>
      </c>
      <c r="D17" s="59">
        <f t="shared" si="0"/>
        <v>-2.8119946302855467</v>
      </c>
      <c r="E17" s="31">
        <v>1745.0088119999998</v>
      </c>
      <c r="F17" s="32">
        <v>1808.1997039999999</v>
      </c>
      <c r="G17" s="59">
        <f t="shared" si="1"/>
        <v>3.6212362691495725</v>
      </c>
      <c r="H17" s="33">
        <f t="shared" si="2"/>
        <v>240.04348500000015</v>
      </c>
      <c r="I17" s="34">
        <f t="shared" si="3"/>
        <v>121.03302900000017</v>
      </c>
      <c r="K17" s="24"/>
      <c r="L17" s="24"/>
    </row>
    <row r="18" spans="1:14" ht="14" x14ac:dyDescent="0.3">
      <c r="A18" s="30" t="s">
        <v>26</v>
      </c>
      <c r="B18" s="31">
        <v>258.03893599999998</v>
      </c>
      <c r="C18" s="32">
        <v>267.53716200000002</v>
      </c>
      <c r="D18" s="59">
        <f t="shared" si="0"/>
        <v>3.6809274395706102</v>
      </c>
      <c r="E18" s="31">
        <v>197.73652100000001</v>
      </c>
      <c r="F18" s="32">
        <v>248.01888200000002</v>
      </c>
      <c r="G18" s="59">
        <f t="shared" si="1"/>
        <v>25.428970200198879</v>
      </c>
      <c r="H18" s="33">
        <f t="shared" si="2"/>
        <v>60.302414999999968</v>
      </c>
      <c r="I18" s="34">
        <f t="shared" si="3"/>
        <v>19.518280000000004</v>
      </c>
      <c r="K18" s="24"/>
      <c r="L18" s="24"/>
    </row>
    <row r="19" spans="1:14" ht="14" x14ac:dyDescent="0.3">
      <c r="A19" s="30" t="s">
        <v>27</v>
      </c>
      <c r="B19" s="31">
        <v>627.63387999999998</v>
      </c>
      <c r="C19" s="32">
        <v>664.96007499999996</v>
      </c>
      <c r="D19" s="59">
        <f t="shared" si="0"/>
        <v>5.9471287623924933</v>
      </c>
      <c r="E19" s="31">
        <v>350.79879399999999</v>
      </c>
      <c r="F19" s="32">
        <v>344.99852299999998</v>
      </c>
      <c r="G19" s="59">
        <f t="shared" si="1"/>
        <v>-1.6534466763303663</v>
      </c>
      <c r="H19" s="33">
        <f t="shared" si="2"/>
        <v>276.83508599999999</v>
      </c>
      <c r="I19" s="34">
        <f t="shared" si="3"/>
        <v>319.96155199999998</v>
      </c>
      <c r="M19" s="24"/>
      <c r="N19" s="24"/>
    </row>
    <row r="20" spans="1:14" ht="14" x14ac:dyDescent="0.3">
      <c r="A20" s="30" t="s">
        <v>28</v>
      </c>
      <c r="B20" s="31">
        <v>20.49305</v>
      </c>
      <c r="C20" s="32">
        <v>29.316654</v>
      </c>
      <c r="D20" s="59">
        <f t="shared" si="0"/>
        <v>43.05656795840541</v>
      </c>
      <c r="E20" s="31">
        <v>6.2141980000000006</v>
      </c>
      <c r="F20" s="32">
        <v>6.6015480000000002</v>
      </c>
      <c r="G20" s="59">
        <f t="shared" si="1"/>
        <v>6.2333063735658181</v>
      </c>
      <c r="H20" s="33">
        <f t="shared" si="2"/>
        <v>14.278852000000001</v>
      </c>
      <c r="I20" s="34">
        <f t="shared" si="3"/>
        <v>22.715105999999999</v>
      </c>
      <c r="M20" s="24"/>
      <c r="N20" s="24"/>
    </row>
    <row r="21" spans="1:14" ht="14" x14ac:dyDescent="0.3">
      <c r="A21" s="30" t="s">
        <v>29</v>
      </c>
      <c r="B21" s="31">
        <v>262.79924200000005</v>
      </c>
      <c r="C21" s="32">
        <v>264.06759600000004</v>
      </c>
      <c r="D21" s="59">
        <f t="shared" si="0"/>
        <v>0.48263229008856412</v>
      </c>
      <c r="E21" s="31">
        <v>54.060772</v>
      </c>
      <c r="F21" s="32">
        <v>57.551745000000004</v>
      </c>
      <c r="G21" s="59">
        <f t="shared" si="1"/>
        <v>6.4574974992958003</v>
      </c>
      <c r="H21" s="33">
        <f t="shared" si="2"/>
        <v>208.73847000000006</v>
      </c>
      <c r="I21" s="34">
        <f t="shared" si="3"/>
        <v>206.51585100000003</v>
      </c>
      <c r="M21" s="24"/>
      <c r="N21" s="24"/>
    </row>
    <row r="22" spans="1:14" ht="14" x14ac:dyDescent="0.3">
      <c r="A22" s="30" t="s">
        <v>30</v>
      </c>
      <c r="B22" s="31">
        <v>12.481437</v>
      </c>
      <c r="C22" s="32">
        <v>12.147742000000001</v>
      </c>
      <c r="D22" s="59">
        <f t="shared" si="0"/>
        <v>-2.6735302994358645</v>
      </c>
      <c r="E22" s="31">
        <v>0.13058600000000001</v>
      </c>
      <c r="F22" s="32">
        <v>0.110485</v>
      </c>
      <c r="G22" s="59">
        <f t="shared" si="1"/>
        <v>-15.392921140091593</v>
      </c>
      <c r="H22" s="33">
        <f t="shared" si="2"/>
        <v>12.350851</v>
      </c>
      <c r="I22" s="34">
        <f t="shared" si="3"/>
        <v>12.037257</v>
      </c>
      <c r="M22" s="24"/>
      <c r="N22" s="24"/>
    </row>
    <row r="23" spans="1:14" ht="14" x14ac:dyDescent="0.3">
      <c r="A23" s="30" t="s">
        <v>32</v>
      </c>
      <c r="B23" s="31">
        <v>7729.2659210000002</v>
      </c>
      <c r="C23" s="32">
        <v>8622.8255920000011</v>
      </c>
      <c r="D23" s="59">
        <f t="shared" si="0"/>
        <v>11.560731382940872</v>
      </c>
      <c r="E23" s="31">
        <v>4377.5038359999999</v>
      </c>
      <c r="F23" s="32">
        <v>4645.1660570000004</v>
      </c>
      <c r="G23" s="59">
        <f t="shared" si="1"/>
        <v>6.1144942649457565</v>
      </c>
      <c r="H23" s="33">
        <f t="shared" si="2"/>
        <v>3351.7620850000003</v>
      </c>
      <c r="I23" s="92">
        <f t="shared" si="3"/>
        <v>3977.6595350000007</v>
      </c>
      <c r="M23" s="24"/>
      <c r="N23" s="24"/>
    </row>
    <row r="24" spans="1:14" ht="14" x14ac:dyDescent="0.3">
      <c r="A24" s="30" t="s">
        <v>33</v>
      </c>
      <c r="B24" s="31">
        <v>147.644611</v>
      </c>
      <c r="C24" s="32">
        <v>160.91808600000002</v>
      </c>
      <c r="D24" s="59">
        <f t="shared" si="0"/>
        <v>8.9901520347397028</v>
      </c>
      <c r="E24" s="31">
        <v>134.84963500000001</v>
      </c>
      <c r="F24" s="32">
        <v>114.097464</v>
      </c>
      <c r="G24" s="59">
        <f t="shared" si="1"/>
        <v>-15.38911914741186</v>
      </c>
      <c r="H24" s="33">
        <f t="shared" si="2"/>
        <v>12.794975999999991</v>
      </c>
      <c r="I24" s="34">
        <f t="shared" si="3"/>
        <v>46.820622000000014</v>
      </c>
      <c r="M24" s="24"/>
      <c r="N24" s="24"/>
    </row>
    <row r="25" spans="1:14" ht="14" x14ac:dyDescent="0.3">
      <c r="A25" s="30" t="s">
        <v>34</v>
      </c>
      <c r="B25" s="31">
        <v>1518.2118619999999</v>
      </c>
      <c r="C25" s="32">
        <v>1512.0381789999999</v>
      </c>
      <c r="D25" s="59">
        <f t="shared" si="0"/>
        <v>-0.40664173127109865</v>
      </c>
      <c r="E25" s="31">
        <v>635.78369599999996</v>
      </c>
      <c r="F25" s="32">
        <v>739.77473400000008</v>
      </c>
      <c r="G25" s="59">
        <f t="shared" si="1"/>
        <v>16.356354944968597</v>
      </c>
      <c r="H25" s="33">
        <f t="shared" si="2"/>
        <v>882.42816599999992</v>
      </c>
      <c r="I25" s="34">
        <f t="shared" si="3"/>
        <v>772.26344499999982</v>
      </c>
      <c r="M25" s="24"/>
      <c r="N25" s="24"/>
    </row>
    <row r="26" spans="1:14" ht="14" x14ac:dyDescent="0.3">
      <c r="A26" s="30" t="s">
        <v>35</v>
      </c>
      <c r="B26" s="31">
        <v>863.32469100000003</v>
      </c>
      <c r="C26" s="32">
        <v>902.19449399999996</v>
      </c>
      <c r="D26" s="59">
        <f t="shared" si="0"/>
        <v>4.5023388541078955</v>
      </c>
      <c r="E26" s="31">
        <v>137.94163800000001</v>
      </c>
      <c r="F26" s="32">
        <v>223.24875399999999</v>
      </c>
      <c r="G26" s="59">
        <f t="shared" si="1"/>
        <v>61.842904895764661</v>
      </c>
      <c r="H26" s="33">
        <f t="shared" si="2"/>
        <v>725.38305300000002</v>
      </c>
      <c r="I26" s="34">
        <f t="shared" si="3"/>
        <v>678.94574</v>
      </c>
      <c r="M26" s="24"/>
      <c r="N26" s="24"/>
    </row>
    <row r="27" spans="1:14" ht="14" x14ac:dyDescent="0.3">
      <c r="A27" s="30" t="s">
        <v>36</v>
      </c>
      <c r="B27" s="31">
        <v>744.62217799999996</v>
      </c>
      <c r="C27" s="32">
        <v>751.89213100000006</v>
      </c>
      <c r="D27" s="59">
        <f t="shared" si="0"/>
        <v>0.97632775584614684</v>
      </c>
      <c r="E27" s="31">
        <v>349.33356099999997</v>
      </c>
      <c r="F27" s="32">
        <v>397.68957900000004</v>
      </c>
      <c r="G27" s="59">
        <f t="shared" si="1"/>
        <v>13.842362543574813</v>
      </c>
      <c r="H27" s="33">
        <f t="shared" si="2"/>
        <v>395.28861699999999</v>
      </c>
      <c r="I27" s="34">
        <f t="shared" si="3"/>
        <v>354.20255200000003</v>
      </c>
      <c r="M27" s="24"/>
      <c r="N27" s="24"/>
    </row>
    <row r="28" spans="1:14" ht="14" x14ac:dyDescent="0.3">
      <c r="A28" s="30" t="s">
        <v>37</v>
      </c>
      <c r="B28" s="31">
        <v>142.322992</v>
      </c>
      <c r="C28" s="32">
        <v>161.952395</v>
      </c>
      <c r="D28" s="59">
        <f t="shared" si="0"/>
        <v>13.792151727670255</v>
      </c>
      <c r="E28" s="31">
        <v>23.457583</v>
      </c>
      <c r="F28" s="32">
        <v>25.240960999999999</v>
      </c>
      <c r="G28" s="59">
        <f t="shared" si="1"/>
        <v>7.6025650212982256</v>
      </c>
      <c r="H28" s="33">
        <f t="shared" si="2"/>
        <v>118.865409</v>
      </c>
      <c r="I28" s="34">
        <f t="shared" si="3"/>
        <v>136.711434</v>
      </c>
      <c r="M28" s="24"/>
      <c r="N28" s="24"/>
    </row>
    <row r="29" spans="1:14" ht="14" x14ac:dyDescent="0.3">
      <c r="A29" s="30" t="s">
        <v>38</v>
      </c>
      <c r="B29" s="31">
        <v>612.73880399999996</v>
      </c>
      <c r="C29" s="32">
        <v>670.74081200000001</v>
      </c>
      <c r="D29" s="59">
        <f t="shared" si="0"/>
        <v>9.4660249393965348</v>
      </c>
      <c r="E29" s="31">
        <v>272.91704900000002</v>
      </c>
      <c r="F29" s="32">
        <v>252.644699</v>
      </c>
      <c r="G29" s="59">
        <f t="shared" si="1"/>
        <v>-7.4280262351803517</v>
      </c>
      <c r="H29" s="33">
        <f t="shared" si="2"/>
        <v>339.82175499999994</v>
      </c>
      <c r="I29" s="34">
        <f t="shared" si="3"/>
        <v>418.096113</v>
      </c>
      <c r="M29" s="24"/>
      <c r="N29" s="24"/>
    </row>
    <row r="30" spans="1:14" ht="14" x14ac:dyDescent="0.3">
      <c r="A30" s="30" t="s">
        <v>39</v>
      </c>
      <c r="B30" s="31">
        <v>851.18331899999998</v>
      </c>
      <c r="C30" s="32">
        <v>854.36085000000003</v>
      </c>
      <c r="D30" s="59">
        <f t="shared" si="0"/>
        <v>0.37330748019511462</v>
      </c>
      <c r="E30" s="31">
        <v>453.21536700000001</v>
      </c>
      <c r="F30" s="32">
        <v>457.09962199999995</v>
      </c>
      <c r="G30" s="59">
        <f t="shared" si="1"/>
        <v>0.8570439757396705</v>
      </c>
      <c r="H30" s="33">
        <f t="shared" si="2"/>
        <v>397.96795199999997</v>
      </c>
      <c r="I30" s="34">
        <f t="shared" si="3"/>
        <v>397.26122800000007</v>
      </c>
      <c r="M30" s="24"/>
      <c r="N30" s="24"/>
    </row>
    <row r="31" spans="1:14" ht="14" x14ac:dyDescent="0.3">
      <c r="A31" s="30" t="s">
        <v>66</v>
      </c>
      <c r="B31" s="31">
        <v>2808.8440469999996</v>
      </c>
      <c r="C31" s="32">
        <v>3103.9072000000001</v>
      </c>
      <c r="D31" s="59">
        <f t="shared" si="0"/>
        <v>10.504789445862766</v>
      </c>
      <c r="E31" s="31">
        <v>622.97912499999995</v>
      </c>
      <c r="F31" s="32">
        <v>738.36133600000005</v>
      </c>
      <c r="G31" s="59">
        <f t="shared" si="1"/>
        <v>18.521039689732799</v>
      </c>
      <c r="H31" s="33">
        <f t="shared" si="2"/>
        <v>2185.8649219999998</v>
      </c>
      <c r="I31" s="34">
        <f t="shared" si="3"/>
        <v>2365.5458640000002</v>
      </c>
      <c r="M31" s="24"/>
      <c r="N31" s="24"/>
    </row>
    <row r="32" spans="1:14" ht="14" x14ac:dyDescent="0.3">
      <c r="A32" s="35" t="s">
        <v>40</v>
      </c>
      <c r="B32" s="36">
        <v>1704.773641</v>
      </c>
      <c r="C32" s="37">
        <v>1727.116477</v>
      </c>
      <c r="D32" s="59">
        <f t="shared" si="0"/>
        <v>1.310604262211257</v>
      </c>
      <c r="E32" s="36">
        <v>947.26208499999996</v>
      </c>
      <c r="F32" s="37">
        <v>1063.3006149999999</v>
      </c>
      <c r="G32" s="59">
        <f t="shared" si="1"/>
        <v>12.249886471493255</v>
      </c>
      <c r="H32" s="33">
        <f t="shared" si="2"/>
        <v>757.51155600000004</v>
      </c>
      <c r="I32" s="34">
        <f t="shared" si="3"/>
        <v>663.81586200000015</v>
      </c>
      <c r="M32" s="24"/>
      <c r="N32" s="24"/>
    </row>
    <row r="33" spans="1:9" s="44" customFormat="1" ht="14.5" thickBot="1" x14ac:dyDescent="0.35">
      <c r="A33" s="38" t="s">
        <v>41</v>
      </c>
      <c r="B33" s="40">
        <v>0.93913800000154879</v>
      </c>
      <c r="C33" s="39">
        <v>7.3251000001619104E-2</v>
      </c>
      <c r="D33" s="63">
        <f t="shared" si="0"/>
        <v>-92.200187831660713</v>
      </c>
      <c r="E33" s="40">
        <v>11.855419999998048</v>
      </c>
      <c r="F33" s="41">
        <v>16.149644000002809</v>
      </c>
      <c r="G33" s="60">
        <f t="shared" si="1"/>
        <v>36.221610031575999</v>
      </c>
      <c r="H33" s="42">
        <f t="shared" ref="H33:H60" si="4">B33-E33</f>
        <v>-10.9162819999965</v>
      </c>
      <c r="I33" s="43">
        <f t="shared" si="3"/>
        <v>-16.07639300000119</v>
      </c>
    </row>
    <row r="34" spans="1:9" ht="14" x14ac:dyDescent="0.3">
      <c r="A34" s="70" t="s">
        <v>8</v>
      </c>
      <c r="B34" s="73">
        <v>969.22826299999997</v>
      </c>
      <c r="C34" s="90">
        <v>961.43231399999991</v>
      </c>
      <c r="D34" s="58">
        <f t="shared" ref="D34:D60" si="5">((C34-B34)/B34)*100</f>
        <v>-0.80434602431729385</v>
      </c>
      <c r="E34" s="73">
        <v>362.84234000000004</v>
      </c>
      <c r="F34" s="74">
        <v>434.51986299999993</v>
      </c>
      <c r="G34" s="58">
        <f t="shared" si="1"/>
        <v>19.754453959259518</v>
      </c>
      <c r="H34" s="26">
        <f t="shared" si="4"/>
        <v>606.38592299999993</v>
      </c>
      <c r="I34" s="45">
        <f t="shared" ref="I34:I60" si="6">C34-F34</f>
        <v>526.91245099999992</v>
      </c>
    </row>
    <row r="35" spans="1:9" ht="14" x14ac:dyDescent="0.3">
      <c r="A35" s="71" t="s">
        <v>42</v>
      </c>
      <c r="B35" s="75">
        <v>5.6526430000000003</v>
      </c>
      <c r="C35" s="76">
        <v>5.004683</v>
      </c>
      <c r="D35" s="59">
        <f t="shared" si="5"/>
        <v>-11.462956355106812</v>
      </c>
      <c r="E35" s="84">
        <v>2.033137</v>
      </c>
      <c r="F35" s="85">
        <v>2.0566680000000002</v>
      </c>
      <c r="G35" s="59">
        <f t="shared" si="1"/>
        <v>1.1573740480843244</v>
      </c>
      <c r="H35" s="31">
        <f t="shared" si="4"/>
        <v>3.6195060000000003</v>
      </c>
      <c r="I35" s="34">
        <f t="shared" si="6"/>
        <v>2.9480149999999998</v>
      </c>
    </row>
    <row r="36" spans="1:9" ht="14" x14ac:dyDescent="0.3">
      <c r="A36" s="71" t="s">
        <v>43</v>
      </c>
      <c r="B36" s="75">
        <v>15.217393</v>
      </c>
      <c r="C36" s="76">
        <v>12.750439</v>
      </c>
      <c r="D36" s="59">
        <f t="shared" si="5"/>
        <v>-16.211410193585717</v>
      </c>
      <c r="E36" s="84">
        <v>2.370822</v>
      </c>
      <c r="F36" s="85">
        <v>2.523514</v>
      </c>
      <c r="G36" s="59">
        <f t="shared" si="1"/>
        <v>6.4404666398405297</v>
      </c>
      <c r="H36" s="31">
        <f t="shared" si="4"/>
        <v>12.846570999999999</v>
      </c>
      <c r="I36" s="34">
        <f t="shared" si="6"/>
        <v>10.226925</v>
      </c>
    </row>
    <row r="37" spans="1:9" ht="14" x14ac:dyDescent="0.3">
      <c r="A37" s="71" t="s">
        <v>44</v>
      </c>
      <c r="B37" s="75">
        <v>269.09204499999998</v>
      </c>
      <c r="C37" s="76">
        <v>252.39784</v>
      </c>
      <c r="D37" s="59">
        <f t="shared" si="5"/>
        <v>-6.2039013453556322</v>
      </c>
      <c r="E37" s="84">
        <v>36.461624</v>
      </c>
      <c r="F37" s="85">
        <v>56.847864999999999</v>
      </c>
      <c r="G37" s="59">
        <f t="shared" si="1"/>
        <v>55.911500266691348</v>
      </c>
      <c r="H37" s="31">
        <f t="shared" si="4"/>
        <v>232.63042099999998</v>
      </c>
      <c r="I37" s="34">
        <f t="shared" si="6"/>
        <v>195.54997500000002</v>
      </c>
    </row>
    <row r="38" spans="1:9" ht="14" x14ac:dyDescent="0.3">
      <c r="A38" s="71" t="s">
        <v>45</v>
      </c>
      <c r="B38" s="75">
        <v>58.382023000000004</v>
      </c>
      <c r="C38" s="76">
        <v>50.940281999999996</v>
      </c>
      <c r="D38" s="59">
        <f t="shared" si="5"/>
        <v>-12.746630927811472</v>
      </c>
      <c r="E38" s="84">
        <v>60.381954</v>
      </c>
      <c r="F38" s="85">
        <v>50.803004999999999</v>
      </c>
      <c r="G38" s="59">
        <f t="shared" si="1"/>
        <v>-15.863926828204336</v>
      </c>
      <c r="H38" s="31">
        <f t="shared" si="4"/>
        <v>-1.9999309999999966</v>
      </c>
      <c r="I38" s="34">
        <f t="shared" si="6"/>
        <v>0.13727699999999743</v>
      </c>
    </row>
    <row r="39" spans="1:9" ht="14" x14ac:dyDescent="0.3">
      <c r="A39" s="71" t="s">
        <v>46</v>
      </c>
      <c r="B39" s="75">
        <v>4.0305669999999996</v>
      </c>
      <c r="C39" s="76">
        <v>5.5260110000000005</v>
      </c>
      <c r="D39" s="59">
        <f t="shared" si="5"/>
        <v>37.10257142481445</v>
      </c>
      <c r="E39" s="84">
        <v>1.3589359999999999</v>
      </c>
      <c r="F39" s="85">
        <v>0.99335099999999998</v>
      </c>
      <c r="G39" s="59">
        <f t="shared" si="1"/>
        <v>-26.90229709125374</v>
      </c>
      <c r="H39" s="31">
        <f t="shared" si="4"/>
        <v>2.6716309999999996</v>
      </c>
      <c r="I39" s="34">
        <f t="shared" si="6"/>
        <v>4.5326600000000008</v>
      </c>
    </row>
    <row r="40" spans="1:9" ht="14" x14ac:dyDescent="0.3">
      <c r="A40" s="71" t="s">
        <v>47</v>
      </c>
      <c r="B40" s="75">
        <v>32.544103</v>
      </c>
      <c r="C40" s="76">
        <v>37.412483999999999</v>
      </c>
      <c r="D40" s="59">
        <f t="shared" si="5"/>
        <v>14.95933380004359</v>
      </c>
      <c r="E40" s="84">
        <v>55.429600000000001</v>
      </c>
      <c r="F40" s="85">
        <v>58.848038000000003</v>
      </c>
      <c r="G40" s="59">
        <f t="shared" si="1"/>
        <v>6.1671706092051934</v>
      </c>
      <c r="H40" s="31">
        <f t="shared" si="4"/>
        <v>-22.885497000000001</v>
      </c>
      <c r="I40" s="34">
        <f t="shared" si="6"/>
        <v>-21.435554000000003</v>
      </c>
    </row>
    <row r="41" spans="1:9" ht="14" x14ac:dyDescent="0.3">
      <c r="A41" s="71" t="s">
        <v>48</v>
      </c>
      <c r="B41" s="75">
        <v>565.21574499999997</v>
      </c>
      <c r="C41" s="76">
        <v>566.61178599999994</v>
      </c>
      <c r="D41" s="59">
        <f t="shared" si="5"/>
        <v>0.24699258864417664</v>
      </c>
      <c r="E41" s="84">
        <v>199.75278700000001</v>
      </c>
      <c r="F41" s="85">
        <v>260.20513699999998</v>
      </c>
      <c r="G41" s="59">
        <f t="shared" si="1"/>
        <v>30.263582755418554</v>
      </c>
      <c r="H41" s="31">
        <f t="shared" si="4"/>
        <v>365.46295799999996</v>
      </c>
      <c r="I41" s="34">
        <f t="shared" si="6"/>
        <v>306.40664899999996</v>
      </c>
    </row>
    <row r="42" spans="1:9" ht="14" x14ac:dyDescent="0.3">
      <c r="A42" s="71" t="s">
        <v>49</v>
      </c>
      <c r="B42" s="75">
        <v>2.3509380000000002</v>
      </c>
      <c r="C42" s="76">
        <v>2.804322</v>
      </c>
      <c r="D42" s="59">
        <f t="shared" si="5"/>
        <v>19.285238487786565</v>
      </c>
      <c r="E42" s="84">
        <v>0.33793499999999999</v>
      </c>
      <c r="F42" s="85">
        <v>0.35796300000000003</v>
      </c>
      <c r="G42" s="59">
        <f t="shared" si="1"/>
        <v>5.9265835145812202</v>
      </c>
      <c r="H42" s="31">
        <f t="shared" si="4"/>
        <v>2.0130030000000003</v>
      </c>
      <c r="I42" s="34">
        <f t="shared" si="6"/>
        <v>2.4463590000000002</v>
      </c>
    </row>
    <row r="43" spans="1:9" ht="14" x14ac:dyDescent="0.3">
      <c r="A43" s="71" t="s">
        <v>50</v>
      </c>
      <c r="B43" s="75">
        <v>2.8169899999999997</v>
      </c>
      <c r="C43" s="76">
        <v>3.4851999999999999</v>
      </c>
      <c r="D43" s="59">
        <f t="shared" si="5"/>
        <v>23.720708983702472</v>
      </c>
      <c r="E43" s="84">
        <v>2.5568999999999998E-2</v>
      </c>
      <c r="F43" s="85" t="s">
        <v>31</v>
      </c>
      <c r="G43" s="59" t="s">
        <v>31</v>
      </c>
      <c r="H43" s="31">
        <f t="shared" si="4"/>
        <v>2.7914209999999997</v>
      </c>
      <c r="I43" s="46" t="s">
        <v>31</v>
      </c>
    </row>
    <row r="44" spans="1:9" ht="14.5" thickBot="1" x14ac:dyDescent="0.35">
      <c r="A44" s="72" t="s">
        <v>51</v>
      </c>
      <c r="B44" s="77">
        <v>13.925816000000001</v>
      </c>
      <c r="C44" s="78">
        <v>24.499267</v>
      </c>
      <c r="D44" s="60">
        <f t="shared" si="5"/>
        <v>75.926976200173826</v>
      </c>
      <c r="E44" s="86">
        <v>4.6899759999999997</v>
      </c>
      <c r="F44" s="87">
        <v>1.8843219999999998</v>
      </c>
      <c r="G44" s="60">
        <f t="shared" ref="G44:G60" si="7">((F44-E44)/E44)*100</f>
        <v>-59.822353035495283</v>
      </c>
      <c r="H44" s="40">
        <f t="shared" si="4"/>
        <v>9.2358400000000014</v>
      </c>
      <c r="I44" s="43">
        <f t="shared" si="6"/>
        <v>22.614944999999999</v>
      </c>
    </row>
    <row r="45" spans="1:9" ht="14.5" thickBot="1" x14ac:dyDescent="0.35">
      <c r="A45" s="79" t="s">
        <v>65</v>
      </c>
      <c r="B45" s="88">
        <v>599.43302700000004</v>
      </c>
      <c r="C45" s="89">
        <v>760.11301800000001</v>
      </c>
      <c r="D45" s="64">
        <f t="shared" si="5"/>
        <v>26.805328329031152</v>
      </c>
      <c r="E45" s="80">
        <v>708.66583400000002</v>
      </c>
      <c r="F45" s="81">
        <v>732.55518500000005</v>
      </c>
      <c r="G45" s="64">
        <f t="shared" si="7"/>
        <v>3.3710318536395016</v>
      </c>
      <c r="H45" s="82">
        <f t="shared" si="4"/>
        <v>-109.23280699999998</v>
      </c>
      <c r="I45" s="83">
        <f t="shared" si="6"/>
        <v>27.55783299999996</v>
      </c>
    </row>
    <row r="46" spans="1:9" ht="14" x14ac:dyDescent="0.3">
      <c r="A46" s="25" t="s">
        <v>9</v>
      </c>
      <c r="B46" s="26">
        <v>358.91085299999997</v>
      </c>
      <c r="C46" s="27">
        <v>420.978836</v>
      </c>
      <c r="D46" s="58">
        <f t="shared" si="5"/>
        <v>17.29342606421546</v>
      </c>
      <c r="E46" s="26">
        <v>1230.659038</v>
      </c>
      <c r="F46" s="27">
        <v>1296.3421779999999</v>
      </c>
      <c r="G46" s="58">
        <f t="shared" si="7"/>
        <v>5.3372329761413466</v>
      </c>
      <c r="H46" s="26">
        <f t="shared" si="4"/>
        <v>-871.74818500000003</v>
      </c>
      <c r="I46" s="45">
        <f t="shared" si="6"/>
        <v>-875.36334199999988</v>
      </c>
    </row>
    <row r="47" spans="1:9" ht="14" x14ac:dyDescent="0.3">
      <c r="A47" s="30" t="s">
        <v>52</v>
      </c>
      <c r="B47" s="31">
        <v>12.110776</v>
      </c>
      <c r="C47" s="32">
        <v>13.863140999999999</v>
      </c>
      <c r="D47" s="59">
        <f t="shared" si="5"/>
        <v>14.469469173569054</v>
      </c>
      <c r="E47" s="31">
        <v>90.506164999999996</v>
      </c>
      <c r="F47" s="32">
        <v>98.893294999999995</v>
      </c>
      <c r="G47" s="59">
        <f t="shared" si="7"/>
        <v>9.2669156846939646</v>
      </c>
      <c r="H47" s="47">
        <f t="shared" si="4"/>
        <v>-78.395388999999994</v>
      </c>
      <c r="I47" s="34">
        <f t="shared" si="6"/>
        <v>-85.030153999999996</v>
      </c>
    </row>
    <row r="48" spans="1:9" ht="14" x14ac:dyDescent="0.3">
      <c r="A48" s="30" t="s">
        <v>53</v>
      </c>
      <c r="B48" s="31">
        <v>0.43935599999999997</v>
      </c>
      <c r="C48" s="32">
        <v>0.87048999999999999</v>
      </c>
      <c r="D48" s="61">
        <f t="shared" si="5"/>
        <v>98.128624623312305</v>
      </c>
      <c r="E48" s="31">
        <v>3.4986470000000001</v>
      </c>
      <c r="F48" s="32">
        <v>3.0741619999999998</v>
      </c>
      <c r="G48" s="61">
        <f t="shared" si="7"/>
        <v>-12.132833063752937</v>
      </c>
      <c r="H48" s="48">
        <f t="shared" si="4"/>
        <v>-3.059291</v>
      </c>
      <c r="I48" s="46">
        <f t="shared" si="6"/>
        <v>-2.2036720000000001</v>
      </c>
    </row>
    <row r="49" spans="1:9" ht="14" x14ac:dyDescent="0.3">
      <c r="A49" s="30" t="s">
        <v>54</v>
      </c>
      <c r="B49" s="31">
        <v>189.398054</v>
      </c>
      <c r="C49" s="32">
        <v>235.12195700000001</v>
      </c>
      <c r="D49" s="59">
        <f t="shared" si="5"/>
        <v>24.141696302750823</v>
      </c>
      <c r="E49" s="31">
        <v>1064.2386220000001</v>
      </c>
      <c r="F49" s="32">
        <v>1104.146575</v>
      </c>
      <c r="G49" s="59">
        <f t="shared" si="7"/>
        <v>3.7499064753919358</v>
      </c>
      <c r="H49" s="48">
        <f t="shared" si="4"/>
        <v>-874.84056800000008</v>
      </c>
      <c r="I49" s="34">
        <f t="shared" si="6"/>
        <v>-869.02461799999992</v>
      </c>
    </row>
    <row r="50" spans="1:9" ht="14.5" thickBot="1" x14ac:dyDescent="0.35">
      <c r="A50" s="38" t="s">
        <v>55</v>
      </c>
      <c r="B50" s="40">
        <v>156.96266699999998</v>
      </c>
      <c r="C50" s="41">
        <v>171.12324799999999</v>
      </c>
      <c r="D50" s="60">
        <f t="shared" si="5"/>
        <v>9.0216235940996157</v>
      </c>
      <c r="E50" s="40">
        <v>72.415604000000002</v>
      </c>
      <c r="F50" s="41">
        <v>90.228145999999995</v>
      </c>
      <c r="G50" s="60">
        <f t="shared" si="7"/>
        <v>24.597657156874632</v>
      </c>
      <c r="H50" s="49">
        <f t="shared" si="4"/>
        <v>84.54706299999998</v>
      </c>
      <c r="I50" s="50">
        <f t="shared" si="6"/>
        <v>80.895101999999994</v>
      </c>
    </row>
    <row r="51" spans="1:9" ht="14" x14ac:dyDescent="0.3">
      <c r="A51" s="25" t="s">
        <v>10</v>
      </c>
      <c r="B51" s="26">
        <v>691.67330799999991</v>
      </c>
      <c r="C51" s="27">
        <v>667.25209800000005</v>
      </c>
      <c r="D51" s="58">
        <f t="shared" si="5"/>
        <v>-3.5307434474542223</v>
      </c>
      <c r="E51" s="26">
        <v>496.50075100000004</v>
      </c>
      <c r="F51" s="27">
        <v>473.27173900000008</v>
      </c>
      <c r="G51" s="58">
        <f t="shared" si="7"/>
        <v>-4.678545189149161</v>
      </c>
      <c r="H51" s="26">
        <f t="shared" si="4"/>
        <v>195.17255699999987</v>
      </c>
      <c r="I51" s="45">
        <f t="shared" si="6"/>
        <v>193.98035899999996</v>
      </c>
    </row>
    <row r="52" spans="1:9" ht="14" x14ac:dyDescent="0.3">
      <c r="A52" s="30" t="s">
        <v>56</v>
      </c>
      <c r="B52" s="31">
        <v>86.483115999999995</v>
      </c>
      <c r="C52" s="32">
        <v>94.126100999999991</v>
      </c>
      <c r="D52" s="62">
        <f t="shared" si="5"/>
        <v>8.8375458164573963</v>
      </c>
      <c r="E52" s="31">
        <v>41.891408000000006</v>
      </c>
      <c r="F52" s="32">
        <v>46.486110000000004</v>
      </c>
      <c r="G52" s="62">
        <f t="shared" si="7"/>
        <v>10.968125015038877</v>
      </c>
      <c r="H52" s="47">
        <f t="shared" si="4"/>
        <v>44.59170799999999</v>
      </c>
      <c r="I52" s="34">
        <f t="shared" si="6"/>
        <v>47.639990999999988</v>
      </c>
    </row>
    <row r="53" spans="1:9" ht="14" x14ac:dyDescent="0.3">
      <c r="A53" s="30" t="s">
        <v>57</v>
      </c>
      <c r="B53" s="31">
        <v>54.656152999999996</v>
      </c>
      <c r="C53" s="32">
        <v>34.553675000000005</v>
      </c>
      <c r="D53" s="62">
        <f t="shared" si="5"/>
        <v>-36.779899236596457</v>
      </c>
      <c r="E53" s="31">
        <v>32.524579000000003</v>
      </c>
      <c r="F53" s="32">
        <v>35.639381</v>
      </c>
      <c r="G53" s="62">
        <f t="shared" si="7"/>
        <v>9.5767634686370489</v>
      </c>
      <c r="H53" s="48">
        <f t="shared" si="4"/>
        <v>22.131573999999993</v>
      </c>
      <c r="I53" s="34">
        <f t="shared" si="6"/>
        <v>-1.0857059999999947</v>
      </c>
    </row>
    <row r="54" spans="1:9" ht="14.5" thickBot="1" x14ac:dyDescent="0.35">
      <c r="A54" s="38" t="s">
        <v>64</v>
      </c>
      <c r="B54" s="40">
        <v>550.53403900000001</v>
      </c>
      <c r="C54" s="41">
        <v>538.5723220000001</v>
      </c>
      <c r="D54" s="60">
        <f t="shared" si="5"/>
        <v>-2.1727479415673168</v>
      </c>
      <c r="E54" s="40">
        <v>422.08476400000001</v>
      </c>
      <c r="F54" s="41">
        <v>391.14624800000001</v>
      </c>
      <c r="G54" s="60">
        <f t="shared" si="7"/>
        <v>-7.3299295873186248</v>
      </c>
      <c r="H54" s="49">
        <f t="shared" si="4"/>
        <v>128.449275</v>
      </c>
      <c r="I54" s="50">
        <f t="shared" si="6"/>
        <v>147.42607400000009</v>
      </c>
    </row>
    <row r="55" spans="1:9" ht="14" x14ac:dyDescent="0.3">
      <c r="A55" s="25" t="s">
        <v>11</v>
      </c>
      <c r="B55" s="26">
        <v>26.866736999999997</v>
      </c>
      <c r="C55" s="27">
        <v>28.826032999999999</v>
      </c>
      <c r="D55" s="58">
        <f t="shared" si="5"/>
        <v>7.2926459212371118</v>
      </c>
      <c r="E55" s="26">
        <v>1124.1056429999999</v>
      </c>
      <c r="F55" s="27">
        <v>1246.4992970000001</v>
      </c>
      <c r="G55" s="58">
        <f t="shared" si="7"/>
        <v>10.888091769858699</v>
      </c>
      <c r="H55" s="26">
        <f t="shared" si="4"/>
        <v>-1097.2389059999998</v>
      </c>
      <c r="I55" s="45">
        <f t="shared" si="6"/>
        <v>-1217.673264</v>
      </c>
    </row>
    <row r="56" spans="1:9" ht="14" x14ac:dyDescent="0.3">
      <c r="A56" s="30" t="s">
        <v>58</v>
      </c>
      <c r="B56" s="31">
        <v>2.9294670000000003</v>
      </c>
      <c r="C56" s="32">
        <v>3.0472089999999996</v>
      </c>
      <c r="D56" s="59">
        <f t="shared" si="5"/>
        <v>4.0192294366176284</v>
      </c>
      <c r="E56" s="31">
        <v>503.12966600000004</v>
      </c>
      <c r="F56" s="32">
        <v>593.10937100000001</v>
      </c>
      <c r="G56" s="59">
        <f t="shared" si="7"/>
        <v>17.883999112069844</v>
      </c>
      <c r="H56" s="47">
        <f t="shared" si="4"/>
        <v>-500.20019900000005</v>
      </c>
      <c r="I56" s="34">
        <f t="shared" si="6"/>
        <v>-590.06216200000006</v>
      </c>
    </row>
    <row r="57" spans="1:9" ht="14" x14ac:dyDescent="0.3">
      <c r="A57" s="30" t="s">
        <v>59</v>
      </c>
      <c r="B57" s="31">
        <v>20.978295999999997</v>
      </c>
      <c r="C57" s="32">
        <v>23.281441999999998</v>
      </c>
      <c r="D57" s="59">
        <f t="shared" si="5"/>
        <v>10.978708661561463</v>
      </c>
      <c r="E57" s="31">
        <v>521.076055</v>
      </c>
      <c r="F57" s="32">
        <v>572.01728200000002</v>
      </c>
      <c r="G57" s="59">
        <f t="shared" si="7"/>
        <v>9.7761596433365234</v>
      </c>
      <c r="H57" s="48">
        <f t="shared" si="4"/>
        <v>-500.097759</v>
      </c>
      <c r="I57" s="34">
        <f t="shared" si="6"/>
        <v>-548.73584000000005</v>
      </c>
    </row>
    <row r="58" spans="1:9" ht="14" x14ac:dyDescent="0.3">
      <c r="A58" s="30" t="s">
        <v>60</v>
      </c>
      <c r="B58" s="31">
        <v>0.53813900000000003</v>
      </c>
      <c r="C58" s="32">
        <v>0.82427499999999998</v>
      </c>
      <c r="D58" s="59">
        <f t="shared" si="5"/>
        <v>53.171392521263087</v>
      </c>
      <c r="E58" s="31">
        <v>96.044558999999992</v>
      </c>
      <c r="F58" s="32">
        <v>78.134657000000004</v>
      </c>
      <c r="G58" s="59">
        <f t="shared" si="7"/>
        <v>-18.647492566445113</v>
      </c>
      <c r="H58" s="48">
        <f t="shared" si="4"/>
        <v>-95.506419999999991</v>
      </c>
      <c r="I58" s="34">
        <f t="shared" si="6"/>
        <v>-77.310382000000004</v>
      </c>
    </row>
    <row r="59" spans="1:9" ht="14.5" thickBot="1" x14ac:dyDescent="0.35">
      <c r="A59" s="38" t="s">
        <v>61</v>
      </c>
      <c r="B59" s="40">
        <v>2.4208349999999998</v>
      </c>
      <c r="C59" s="41">
        <v>1.6731069999999999</v>
      </c>
      <c r="D59" s="63">
        <f t="shared" si="5"/>
        <v>-30.887193881449999</v>
      </c>
      <c r="E59" s="40">
        <v>3.8553629999999997</v>
      </c>
      <c r="F59" s="41">
        <v>3.2379869999999999</v>
      </c>
      <c r="G59" s="63">
        <f t="shared" si="7"/>
        <v>-16.013433754486925</v>
      </c>
      <c r="H59" s="49">
        <f t="shared" si="4"/>
        <v>-1.4345279999999998</v>
      </c>
      <c r="I59" s="50">
        <f t="shared" si="6"/>
        <v>-1.56488</v>
      </c>
    </row>
    <row r="60" spans="1:9" ht="14.5" thickBot="1" x14ac:dyDescent="0.35">
      <c r="A60" s="51" t="s">
        <v>62</v>
      </c>
      <c r="B60" s="52">
        <v>3196.1324040000054</v>
      </c>
      <c r="C60" s="53">
        <v>3986.7980800000023</v>
      </c>
      <c r="D60" s="64">
        <f t="shared" si="5"/>
        <v>24.738201552929016</v>
      </c>
      <c r="E60" s="52">
        <v>2584.0606950000001</v>
      </c>
      <c r="F60" s="53">
        <v>2751.7652840000042</v>
      </c>
      <c r="G60" s="64">
        <f t="shared" si="7"/>
        <v>6.4899632320750893</v>
      </c>
      <c r="H60" s="54">
        <f t="shared" si="4"/>
        <v>612.07170900000528</v>
      </c>
      <c r="I60" s="55">
        <f t="shared" si="6"/>
        <v>1235.0327959999981</v>
      </c>
    </row>
    <row r="61" spans="1:9" ht="15.5" x14ac:dyDescent="0.35">
      <c r="A61" s="8" t="s">
        <v>4</v>
      </c>
      <c r="B61" s="56"/>
      <c r="C61" s="56"/>
      <c r="D61" s="56"/>
      <c r="E61" s="56"/>
      <c r="F61" s="56"/>
      <c r="G61" s="7"/>
      <c r="H61" s="24"/>
      <c r="I61" s="24"/>
    </row>
    <row r="62" spans="1:9" ht="15.5" x14ac:dyDescent="0.35">
      <c r="A62" s="8" t="s">
        <v>68</v>
      </c>
      <c r="B62" s="69"/>
      <c r="C62" s="69"/>
      <c r="D62" s="69"/>
      <c r="E62" s="69"/>
      <c r="F62" s="69"/>
      <c r="G62" s="69"/>
      <c r="H62" s="69"/>
      <c r="I62" s="69"/>
    </row>
    <row r="63" spans="1:9" ht="15.5" x14ac:dyDescent="0.35">
      <c r="A63" s="8" t="s">
        <v>67</v>
      </c>
      <c r="B63" s="65"/>
      <c r="C63" s="65"/>
      <c r="D63" s="66"/>
      <c r="E63" s="67"/>
      <c r="F63" s="67"/>
      <c r="G63" s="66"/>
      <c r="H63" s="68"/>
      <c r="I63" s="68"/>
    </row>
    <row r="64" spans="1:9" x14ac:dyDescent="0.25">
      <c r="B64" s="65"/>
      <c r="C64" s="65"/>
      <c r="D64" s="66"/>
      <c r="E64" s="65"/>
      <c r="F64" s="65"/>
      <c r="G64" s="66"/>
      <c r="H64" s="68"/>
      <c r="I64" s="68"/>
    </row>
    <row r="65" spans="2:9" x14ac:dyDescent="0.25">
      <c r="B65" s="65"/>
      <c r="C65" s="65"/>
      <c r="D65" s="65"/>
      <c r="E65" s="65"/>
      <c r="F65" s="65"/>
      <c r="G65" s="66"/>
      <c r="H65" s="68"/>
      <c r="I65" s="68"/>
    </row>
    <row r="66" spans="2:9" x14ac:dyDescent="0.25">
      <c r="H66" s="24"/>
      <c r="I66" s="24"/>
    </row>
    <row r="67" spans="2:9" x14ac:dyDescent="0.25">
      <c r="H67" s="24"/>
      <c r="I67" s="24"/>
    </row>
    <row r="68" spans="2:9" x14ac:dyDescent="0.25">
      <c r="H68" s="24"/>
      <c r="I68" s="24"/>
    </row>
    <row r="69" spans="2:9" x14ac:dyDescent="0.25">
      <c r="H69" s="24"/>
      <c r="I69" s="24"/>
    </row>
    <row r="70" spans="2:9" x14ac:dyDescent="0.25">
      <c r="H70" s="24"/>
      <c r="I70" s="24"/>
    </row>
    <row r="71" spans="2:9" x14ac:dyDescent="0.25">
      <c r="H71" s="24"/>
      <c r="I71" s="24"/>
    </row>
    <row r="72" spans="2:9" x14ac:dyDescent="0.25">
      <c r="H72" s="24"/>
      <c r="I72" s="24"/>
    </row>
    <row r="73" spans="2:9" x14ac:dyDescent="0.25">
      <c r="H73" s="24"/>
      <c r="I73" s="24"/>
    </row>
    <row r="74" spans="2:9" x14ac:dyDescent="0.25">
      <c r="H74" s="24"/>
      <c r="I74" s="24"/>
    </row>
    <row r="75" spans="2:9" x14ac:dyDescent="0.25">
      <c r="H75" s="24"/>
      <c r="I75" s="24"/>
    </row>
    <row r="76" spans="2:9" x14ac:dyDescent="0.25">
      <c r="H76" s="24"/>
      <c r="I76" s="24"/>
    </row>
    <row r="77" spans="2:9" x14ac:dyDescent="0.25">
      <c r="H77" s="24"/>
      <c r="I77" s="24"/>
    </row>
  </sheetData>
  <conditionalFormatting sqref="G4:G60">
    <cfRule type="cellIs" dxfId="3" priority="5" stopIfTrue="1" operator="lessThan">
      <formula>0</formula>
    </cfRule>
    <cfRule type="cellIs" dxfId="2" priority="6" stopIfTrue="1" operator="greaterThan">
      <formula>0</formula>
    </cfRule>
  </conditionalFormatting>
  <conditionalFormatting sqref="D4:D60">
    <cfRule type="cellIs" dxfId="1" priority="7" stopIfTrue="1" operator="lessThan">
      <formula>0</formula>
    </cfRule>
    <cfRule type="cellIs" dxfId="0" priority="8" stopIfTrue="1" operator="greaterThan">
      <formula>0</formula>
    </cfRule>
  </conditionalFormatting>
  <printOptions horizontalCentered="1"/>
  <pageMargins left="0.19685039370078741" right="0.19685039370078741" top="0.6692913385826772" bottom="0.31496062992125984" header="0.19685039370078741" footer="0.15748031496062992"/>
  <pageSetup paperSize="9" scale="80" orientation="portrait" r:id="rId1"/>
  <headerFooter alignWithMargins="0">
    <oddHeader xml:space="preserve">&amp;L&amp;"Times New Roman CE,Pogrubiona kursywa"&amp;12Departament Rynków Rolnych&amp;C
&amp;8
&amp;"Times New Roman CE,Standardowy"&amp;14Polski handel zagraniczny towarami rolno-spożywczymi w 2020r. - dane ostateczne! </oddHeader>
    <oddFooter>&amp;L&amp;"Times New Roman CE,Pogrubiona kursywa"&amp;12Źródło: Min. Finansów&amp;R&amp;"Times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Kraje wg Ugrup 2020wst</vt:lpstr>
      <vt:lpstr>'Kraje wg Ugrup 2020wst'!Tytuły_wydruku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2021-11-19T15:44:48Z</cp:lastPrinted>
  <dcterms:created xsi:type="dcterms:W3CDTF">2020-05-11T10:26:52Z</dcterms:created>
  <dcterms:modified xsi:type="dcterms:W3CDTF">2022-01-04T10:15:21Z</dcterms:modified>
</cp:coreProperties>
</file>