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437B1C3E-E6BB-43AA-9CED-5ABD700146C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raje wg Ugrup 2022ost" sheetId="20" r:id="rId1"/>
  </sheets>
  <externalReferences>
    <externalReference r:id="rId2"/>
  </externalReference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_xlnm._FilterDatabase" localSheetId="0" hidden="1">'Kraje wg Ugrup 2022ost'!$A$5:$I$160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Last5">#REF!</definedName>
    <definedName name="MaxDate">'[1]Amis Exchange rate'!$D$2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_xlnm.Print_Titles" localSheetId="0">'Kraje wg Ugrup 2022ost'!$1:$3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0" l="1"/>
  <c r="D4" i="20" l="1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4" i="20"/>
  <c r="D25" i="20"/>
  <c r="D26" i="20"/>
  <c r="D27" i="20"/>
  <c r="D28" i="20"/>
  <c r="D29" i="20"/>
  <c r="D30" i="20"/>
  <c r="D31" i="20"/>
  <c r="G22" i="20"/>
  <c r="I32" i="20" l="1"/>
  <c r="H32" i="20"/>
  <c r="D32" i="20" l="1"/>
  <c r="I60" i="20" l="1"/>
  <c r="H60" i="20"/>
  <c r="G60" i="20"/>
  <c r="D60" i="20"/>
  <c r="I59" i="20"/>
  <c r="H59" i="20"/>
  <c r="G59" i="20"/>
  <c r="D59" i="20"/>
  <c r="I58" i="20"/>
  <c r="H58" i="20"/>
  <c r="G58" i="20"/>
  <c r="D58" i="20"/>
  <c r="I57" i="20"/>
  <c r="H57" i="20"/>
  <c r="G57" i="20"/>
  <c r="D57" i="20"/>
  <c r="I56" i="20"/>
  <c r="H56" i="20"/>
  <c r="G56" i="20"/>
  <c r="D56" i="20"/>
  <c r="I55" i="20"/>
  <c r="H55" i="20"/>
  <c r="G55" i="20"/>
  <c r="D55" i="20"/>
  <c r="I54" i="20"/>
  <c r="H54" i="20"/>
  <c r="G54" i="20"/>
  <c r="D54" i="20"/>
  <c r="I53" i="20"/>
  <c r="H53" i="20"/>
  <c r="G53" i="20"/>
  <c r="D53" i="20"/>
  <c r="I52" i="20"/>
  <c r="H52" i="20"/>
  <c r="G52" i="20"/>
  <c r="D52" i="20"/>
  <c r="I51" i="20"/>
  <c r="H51" i="20"/>
  <c r="G51" i="20"/>
  <c r="D51" i="20"/>
  <c r="I50" i="20"/>
  <c r="H50" i="20"/>
  <c r="G50" i="20"/>
  <c r="D50" i="20"/>
  <c r="I49" i="20"/>
  <c r="H49" i="20"/>
  <c r="G49" i="20"/>
  <c r="D49" i="20"/>
  <c r="I48" i="20"/>
  <c r="H48" i="20"/>
  <c r="G48" i="20"/>
  <c r="D48" i="20"/>
  <c r="I47" i="20"/>
  <c r="H47" i="20"/>
  <c r="G47" i="20"/>
  <c r="D47" i="20"/>
  <c r="I46" i="20"/>
  <c r="H46" i="20"/>
  <c r="G46" i="20"/>
  <c r="D46" i="20"/>
  <c r="I45" i="20"/>
  <c r="H45" i="20"/>
  <c r="G45" i="20"/>
  <c r="D45" i="20"/>
  <c r="I44" i="20"/>
  <c r="H44" i="20"/>
  <c r="G44" i="20"/>
  <c r="D44" i="20"/>
  <c r="D43" i="20"/>
  <c r="I42" i="20"/>
  <c r="H42" i="20"/>
  <c r="G42" i="20"/>
  <c r="D42" i="20"/>
  <c r="I41" i="20"/>
  <c r="H41" i="20"/>
  <c r="G41" i="20"/>
  <c r="D41" i="20"/>
  <c r="I40" i="20"/>
  <c r="H40" i="20"/>
  <c r="G40" i="20"/>
  <c r="D40" i="20"/>
  <c r="I39" i="20"/>
  <c r="H39" i="20"/>
  <c r="G39" i="20"/>
  <c r="D39" i="20"/>
  <c r="I38" i="20"/>
  <c r="H38" i="20"/>
  <c r="G38" i="20"/>
  <c r="D38" i="20"/>
  <c r="I37" i="20"/>
  <c r="H37" i="20"/>
  <c r="G37" i="20"/>
  <c r="D37" i="20"/>
  <c r="I36" i="20"/>
  <c r="H36" i="20"/>
  <c r="G36" i="20"/>
  <c r="D36" i="20"/>
  <c r="I35" i="20"/>
  <c r="H35" i="20"/>
  <c r="G35" i="20"/>
  <c r="D35" i="20"/>
  <c r="I34" i="20"/>
  <c r="H34" i="20"/>
  <c r="G34" i="20"/>
  <c r="D34" i="20"/>
  <c r="I33" i="20"/>
  <c r="H33" i="20"/>
  <c r="G33" i="20"/>
  <c r="D33" i="20"/>
  <c r="G32" i="20"/>
  <c r="I31" i="20"/>
  <c r="H31" i="20"/>
  <c r="G31" i="20"/>
  <c r="I30" i="20"/>
  <c r="H30" i="20"/>
  <c r="G30" i="20"/>
  <c r="I29" i="20"/>
  <c r="H29" i="20"/>
  <c r="G29" i="20"/>
  <c r="I28" i="20"/>
  <c r="H28" i="20"/>
  <c r="G28" i="20"/>
  <c r="I27" i="20"/>
  <c r="H27" i="20"/>
  <c r="G27" i="20"/>
  <c r="I26" i="20"/>
  <c r="H26" i="20"/>
  <c r="G26" i="20"/>
  <c r="I25" i="20"/>
  <c r="H25" i="20"/>
  <c r="G25" i="20"/>
  <c r="I24" i="20"/>
  <c r="H24" i="20"/>
  <c r="G24" i="20"/>
  <c r="I23" i="20"/>
  <c r="H23" i="20"/>
  <c r="G23" i="20"/>
  <c r="H22" i="20"/>
  <c r="I21" i="20"/>
  <c r="H21" i="20"/>
  <c r="G21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G9" i="20"/>
  <c r="I8" i="20"/>
  <c r="H8" i="20"/>
  <c r="G8" i="20"/>
  <c r="I7" i="20"/>
  <c r="H7" i="20"/>
  <c r="G7" i="20"/>
  <c r="I6" i="20"/>
  <c r="H6" i="20"/>
  <c r="G6" i="20"/>
  <c r="I5" i="20"/>
  <c r="H5" i="20"/>
  <c r="G5" i="20"/>
  <c r="I4" i="20"/>
  <c r="H4" i="20"/>
  <c r="G4" i="20"/>
</calcChain>
</file>

<file path=xl/sharedStrings.xml><?xml version="1.0" encoding="utf-8"?>
<sst xmlns="http://schemas.openxmlformats.org/spreadsheetml/2006/main" count="77" uniqueCount="67">
  <si>
    <t>--</t>
  </si>
  <si>
    <t>EKSPORT/WYWÓZ</t>
  </si>
  <si>
    <t>IMPORT/PRZYWÓZ</t>
  </si>
  <si>
    <t>SALDO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</si>
  <si>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</si>
  <si>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</si>
  <si>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</si>
  <si>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</si>
  <si>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</si>
  <si>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</si>
  <si>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</si>
  <si>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</si>
  <si>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</si>
  <si>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</si>
  <si>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Rumunia</t>
  </si>
  <si>
    <t>Węgry</t>
  </si>
  <si>
    <t>Brazylia</t>
  </si>
  <si>
    <t>Słowacja</t>
  </si>
  <si>
    <t>UGRUPOWANIE</t>
  </si>
  <si>
    <t>Zmiana</t>
  </si>
  <si>
    <t>[%]</t>
  </si>
  <si>
    <t>Suma końcowa</t>
  </si>
  <si>
    <t>UE-27</t>
  </si>
  <si>
    <t>Austria</t>
  </si>
  <si>
    <t>Bułgaria</t>
  </si>
  <si>
    <t>Chorwacja</t>
  </si>
  <si>
    <t>Cypr</t>
  </si>
  <si>
    <t>Estonia</t>
  </si>
  <si>
    <t>Finlandia</t>
  </si>
  <si>
    <t>Grecja</t>
  </si>
  <si>
    <t>Irlandia</t>
  </si>
  <si>
    <t>Litwa</t>
  </si>
  <si>
    <t>Luksemburg</t>
  </si>
  <si>
    <t>Łotwa</t>
  </si>
  <si>
    <t>Malta</t>
  </si>
  <si>
    <t>Portugalia</t>
  </si>
  <si>
    <t>Słowenia</t>
  </si>
  <si>
    <t>Szwecja</t>
  </si>
  <si>
    <t>WNP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</si>
  <si>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</si>
  <si>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</si>
  <si>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</si>
  <si>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</si>
  <si>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</si>
  <si>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</si>
  <si>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</si>
  <si>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</si>
  <si>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</si>
  <si>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Uzbekistan</t>
  </si>
  <si>
    <t>UKRAINA</t>
  </si>
  <si>
    <t>EFTA</t>
  </si>
  <si>
    <t>Islandia</t>
  </si>
  <si>
    <t>Liechtenstein</t>
  </si>
  <si>
    <t>Szwajcaria</t>
  </si>
  <si>
    <t>NAFTA</t>
  </si>
  <si>
    <t>Kanada</t>
  </si>
  <si>
    <t>Meksyk</t>
  </si>
  <si>
    <t>MERCOSUR</t>
  </si>
  <si>
    <t>Argentyna</t>
  </si>
  <si>
    <t>Paragwaj</t>
  </si>
  <si>
    <t>Urugwaj</t>
  </si>
  <si>
    <t>POZOSTAŁE</t>
  </si>
  <si>
    <t>Wartość [mln EUR]</t>
  </si>
  <si>
    <t>Pozost.teryt.UE</t>
  </si>
  <si>
    <t>USA</t>
  </si>
  <si>
    <t>2021r.</t>
  </si>
  <si>
    <t>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</si>
</sst>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7" formatCode="0.0"/>
    <numFmt numFmtId="168" formatCode="#,##0.00;[Red]#,##0.00"/>
    <numFmt numFmtId="170" formatCode="#,##0.000"/>
  </numFmts>
  <fonts count="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73">
    <xf numFmtId="0" fontId="0" fillId="0" borderId="0" xfId="0"/>
    <xf numFmtId="49" fontId="3" fillId="0" borderId="23" xfId="0" applyNumberFormat="1" applyFont="1" applyBorder="1" applyAlignment="1">
      <alignment horizontal="centerContinuous"/>
    </xf>
    <xf numFmtId="0" fontId="4" fillId="0" borderId="0" xfId="0" applyFont="1"/>
    <xf numFmtId="0" fontId="5" fillId="0" borderId="0" xfId="0" applyFont="1"/>
    <xf numFmtId="0" fontId="3" fillId="0" borderId="18" xfId="0" applyFont="1" applyBorder="1"/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Continuous" vertical="center"/>
    </xf>
    <xf numFmtId="0" fontId="6" fillId="0" borderId="20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5" fillId="0" borderId="21" xfId="0" applyFont="1" applyBorder="1"/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3" fillId="0" borderId="24" xfId="0" applyNumberFormat="1" applyFont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164" fontId="3" fillId="0" borderId="25" xfId="0" applyNumberFormat="1" applyFont="1" applyBorder="1"/>
    <xf numFmtId="164" fontId="3" fillId="2" borderId="9" xfId="0" applyNumberFormat="1" applyFont="1" applyFill="1" applyBorder="1"/>
    <xf numFmtId="0" fontId="3" fillId="0" borderId="26" xfId="0" applyFont="1" applyBorder="1"/>
    <xf numFmtId="164" fontId="3" fillId="0" borderId="16" xfId="0" applyNumberFormat="1" applyFont="1" applyBorder="1"/>
    <xf numFmtId="164" fontId="3" fillId="2" borderId="16" xfId="0" applyNumberFormat="1" applyFont="1" applyFill="1" applyBorder="1"/>
    <xf numFmtId="164" fontId="6" fillId="0" borderId="27" xfId="0" applyNumberFormat="1" applyFont="1" applyBorder="1"/>
    <xf numFmtId="164" fontId="3" fillId="2" borderId="17" xfId="0" applyNumberFormat="1" applyFont="1" applyFill="1" applyBorder="1"/>
    <xf numFmtId="164" fontId="5" fillId="0" borderId="0" xfId="0" applyNumberFormat="1" applyFont="1"/>
    <xf numFmtId="0" fontId="5" fillId="0" borderId="28" xfId="0" applyFont="1" applyBorder="1"/>
    <xf numFmtId="164" fontId="5" fillId="0" borderId="11" xfId="0" applyNumberFormat="1" applyFont="1" applyBorder="1"/>
    <xf numFmtId="164" fontId="5" fillId="2" borderId="11" xfId="0" applyNumberFormat="1" applyFont="1" applyFill="1" applyBorder="1"/>
    <xf numFmtId="164" fontId="6" fillId="0" borderId="12" xfId="0" applyNumberFormat="1" applyFont="1" applyBorder="1"/>
    <xf numFmtId="164" fontId="5" fillId="0" borderId="16" xfId="0" applyNumberFormat="1" applyFont="1" applyBorder="1"/>
    <xf numFmtId="164" fontId="5" fillId="2" borderId="17" xfId="0" applyNumberFormat="1" applyFont="1" applyFill="1" applyBorder="1"/>
    <xf numFmtId="167" fontId="5" fillId="0" borderId="0" xfId="0" applyNumberFormat="1" applyFont="1"/>
    <xf numFmtId="3" fontId="5" fillId="2" borderId="17" xfId="0" applyNumberFormat="1" applyFont="1" applyFill="1" applyBorder="1"/>
    <xf numFmtId="0" fontId="5" fillId="0" borderId="39" xfId="0" applyFont="1" applyBorder="1"/>
    <xf numFmtId="164" fontId="5" fillId="0" borderId="29" xfId="0" applyNumberFormat="1" applyFont="1" applyBorder="1"/>
    <xf numFmtId="164" fontId="5" fillId="2" borderId="29" xfId="0" quotePrefix="1" applyNumberFormat="1" applyFont="1" applyFill="1" applyBorder="1"/>
    <xf numFmtId="164" fontId="6" fillId="0" borderId="40" xfId="0" quotePrefix="1" applyNumberFormat="1" applyFont="1" applyBorder="1"/>
    <xf numFmtId="164" fontId="5" fillId="2" borderId="29" xfId="0" applyNumberFormat="1" applyFont="1" applyFill="1" applyBorder="1"/>
    <xf numFmtId="164" fontId="6" fillId="0" borderId="40" xfId="0" applyNumberFormat="1" applyFont="1" applyBorder="1"/>
    <xf numFmtId="164" fontId="5" fillId="0" borderId="41" xfId="0" applyNumberFormat="1" applyFont="1" applyBorder="1"/>
    <xf numFmtId="164" fontId="5" fillId="2" borderId="42" xfId="0" applyNumberFormat="1" applyFont="1" applyFill="1" applyBorder="1"/>
    <xf numFmtId="0" fontId="3" fillId="0" borderId="30" xfId="0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164" fontId="6" fillId="0" borderId="31" xfId="0" applyNumberFormat="1" applyFont="1" applyBorder="1"/>
    <xf numFmtId="164" fontId="3" fillId="0" borderId="32" xfId="0" applyNumberFormat="1" applyFont="1" applyBorder="1"/>
    <xf numFmtId="164" fontId="3" fillId="2" borderId="2" xfId="0" applyNumberFormat="1" applyFont="1" applyFill="1" applyBorder="1"/>
    <xf numFmtId="164" fontId="5" fillId="2" borderId="17" xfId="0" quotePrefix="1" applyNumberFormat="1" applyFont="1" applyFill="1" applyBorder="1"/>
    <xf numFmtId="0" fontId="5" fillId="0" borderId="33" xfId="0" applyFont="1" applyBorder="1"/>
    <xf numFmtId="164" fontId="5" fillId="0" borderId="14" xfId="0" applyNumberFormat="1" applyFont="1" applyBorder="1"/>
    <xf numFmtId="164" fontId="5" fillId="2" borderId="14" xfId="0" applyNumberFormat="1" applyFont="1" applyFill="1" applyBorder="1"/>
    <xf numFmtId="164" fontId="6" fillId="0" borderId="13" xfId="0" applyNumberFormat="1" applyFont="1" applyBorder="1"/>
    <xf numFmtId="164" fontId="5" fillId="2" borderId="15" xfId="0" applyNumberFormat="1" applyFont="1" applyFill="1" applyBorder="1"/>
    <xf numFmtId="0" fontId="3" fillId="0" borderId="21" xfId="0" applyFont="1" applyBorder="1"/>
    <xf numFmtId="164" fontId="3" fillId="0" borderId="34" xfId="0" applyNumberFormat="1" applyFont="1" applyBorder="1"/>
    <xf numFmtId="164" fontId="3" fillId="2" borderId="34" xfId="0" applyNumberFormat="1" applyFont="1" applyFill="1" applyBorder="1"/>
    <xf numFmtId="164" fontId="6" fillId="0" borderId="10" xfId="0" applyNumberFormat="1" applyFont="1" applyBorder="1"/>
    <xf numFmtId="164" fontId="3" fillId="0" borderId="35" xfId="0" applyNumberFormat="1" applyFont="1" applyBorder="1"/>
    <xf numFmtId="164" fontId="3" fillId="2" borderId="36" xfId="0" applyNumberFormat="1" applyFont="1" applyFill="1" applyBorder="1"/>
    <xf numFmtId="164" fontId="5" fillId="0" borderId="37" xfId="0" applyNumberFormat="1" applyFont="1" applyBorder="1"/>
    <xf numFmtId="164" fontId="6" fillId="0" borderId="12" xfId="0" quotePrefix="1" applyNumberFormat="1" applyFont="1" applyBorder="1"/>
    <xf numFmtId="164" fontId="5" fillId="0" borderId="38" xfId="0" applyNumberFormat="1" applyFont="1" applyBorder="1"/>
    <xf numFmtId="164" fontId="5" fillId="0" borderId="35" xfId="0" applyNumberFormat="1" applyFont="1" applyBorder="1"/>
    <xf numFmtId="164" fontId="6" fillId="0" borderId="12" xfId="0" applyNumberFormat="1" applyFont="1" applyBorder="1" applyAlignment="1">
      <alignment horizontal="right"/>
    </xf>
    <xf numFmtId="164" fontId="6" fillId="0" borderId="13" xfId="0" quotePrefix="1" applyNumberFormat="1" applyFont="1" applyBorder="1"/>
    <xf numFmtId="168" fontId="5" fillId="0" borderId="0" xfId="0" applyNumberFormat="1" applyFont="1"/>
    <xf numFmtId="164" fontId="0" fillId="0" borderId="0" xfId="0" applyNumberFormat="1"/>
    <xf numFmtId="170" fontId="0" fillId="0" borderId="0" xfId="0" applyNumberFormat="1"/>
  </cellXfs>
  <cellStyles count="5">
    <cellStyle name="Hiperłącze 2" xfId="3" xr:uid="{832B39A3-C211-4A13-86AA-92F40644ADA4}"/>
    <cellStyle name="Normalny" xfId="0" builtinId="0"/>
    <cellStyle name="Normalny 2" xfId="1" xr:uid="{00000000-0005-0000-0000-000001000000}"/>
    <cellStyle name="Normalny 3" xfId="2" xr:uid="{799598EE-F51C-4493-A48C-8C2B653A2632}"/>
    <cellStyle name="Normalny 4" xfId="4" xr:uid="{81D9B4ED-E632-4BAD-82D3-70999D0B9351}"/>
  </cellStyles>
  <dxfs count="5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O62"/>
  <sheetViews>
    <sheetView showGridLines="0" showZeros="0" tabSelected="1" zoomScale="90" zoomScaleNormal="90" workbookViewId="0">
      <selection activeCell="E18" sqref="E18"/>
    </sheetView>
  </sheetViews>
  <sheetFormatPr defaultColWidth="8.7265625" defaultRowHeight="15.5" x14ac:dyDescent="0.35"/>
  <cols>
    <col min="1" max="1" width="18" style="3" customWidth="1"/>
    <col min="2" max="2" width="13.1796875" style="3" bestFit="1" customWidth="1"/>
    <col min="3" max="3" width="12.7265625" style="3" bestFit="1" customWidth="1"/>
    <col min="4" max="4" width="10.453125" style="3" customWidth="1"/>
    <col min="5" max="5" width="12.1796875" style="3" customWidth="1"/>
    <col min="6" max="6" width="12.7265625" style="3" bestFit="1" customWidth="1"/>
    <col min="7" max="7" width="11" style="3" customWidth="1"/>
    <col min="8" max="8" width="12.1796875" style="3" customWidth="1"/>
    <col min="9" max="9" width="12.81640625" style="3" customWidth="1"/>
    <col min="10" max="10" width="11" style="3" customWidth="1"/>
    <col min="11" max="11" width="14.81640625" style="3" bestFit="1" customWidth="1"/>
    <col min="12" max="12" width="13.26953125" style="3" customWidth="1"/>
    <col min="13" max="13" width="13.7265625" style="3" bestFit="1" customWidth="1"/>
    <col min="14" max="15" width="13.26953125" style="3" bestFit="1" customWidth="1"/>
    <col min="16" max="16384" width="8.7265625" style="3"/>
  </cols>
  <sheetData>
    <row r="1" spans="1:15" x14ac:dyDescent="0.35">
      <c r="A1" s="4"/>
      <c r="B1" s="5" t="s">
        <v>1</v>
      </c>
      <c r="C1" s="5"/>
      <c r="D1" s="6"/>
      <c r="E1" s="5" t="s">
        <v>2</v>
      </c>
      <c r="F1" s="5"/>
      <c r="G1" s="6"/>
      <c r="H1" s="5" t="s">
        <v>3</v>
      </c>
      <c r="I1" s="7"/>
    </row>
    <row r="2" spans="1:15" x14ac:dyDescent="0.35">
      <c r="A2" s="8" t="s">
        <v>18</v>
      </c>
      <c r="B2" s="9" t="s">
        <v>62</v>
      </c>
      <c r="C2" s="9"/>
      <c r="D2" s="10" t="s">
        <v>19</v>
      </c>
      <c r="E2" s="9" t="s">
        <v>62</v>
      </c>
      <c r="F2" s="9"/>
      <c r="G2" s="10" t="s">
        <v>19</v>
      </c>
      <c r="H2" s="9" t="s">
        <v>62</v>
      </c>
      <c r="I2" s="11"/>
      <c r="J2"/>
      <c r="K2"/>
      <c r="L2"/>
    </row>
    <row r="3" spans="1:15" ht="16" thickBot="1" x14ac:dyDescent="0.4">
      <c r="A3" s="12"/>
      <c r="B3" s="13" t="s">
        <v>65</v>
      </c>
      <c r="C3" s="14" t="s">
        <v>66</v>
      </c>
      <c r="D3" s="15" t="s">
        <v>20</v>
      </c>
      <c r="E3" s="16" t="s">
        <v>65</v>
      </c>
      <c r="F3" s="14" t="s">
        <v>66</v>
      </c>
      <c r="G3" s="15" t="s">
        <v>20</v>
      </c>
      <c r="H3" s="16" t="s">
        <v>65</v>
      </c>
      <c r="I3" s="17" t="s">
        <v>66</v>
      </c>
      <c r="J3"/>
      <c r="K3"/>
      <c r="L3"/>
    </row>
    <row r="4" spans="1:15" x14ac:dyDescent="0.35">
      <c r="A4" s="1" t="s">
        <v>21</v>
      </c>
      <c r="B4" s="18">
        <v>37610.504289999997</v>
      </c>
      <c r="C4" s="19">
        <v>47866.567155000004</v>
      </c>
      <c r="D4" s="20">
        <f t="shared" ref="D4:D60" si="0">((C4-B4)/B4)*100</f>
        <v>27.2691447738097</v>
      </c>
      <c r="E4" s="21">
        <v>24967.187338</v>
      </c>
      <c r="F4" s="19">
        <v>32247.374175000001</v>
      </c>
      <c r="G4" s="20">
        <f t="shared" ref="G4:G42" si="1">((F4-E4)/E4)*100</f>
        <v>29.159018749058585</v>
      </c>
      <c r="H4" s="22">
        <f>B4-E4</f>
        <v>12643.316951999997</v>
      </c>
      <c r="I4" s="23">
        <f t="shared" ref="I4:I60" si="2">C4-F4</f>
        <v>15619.192980000003</v>
      </c>
      <c r="J4" s="71"/>
      <c r="K4" s="71"/>
      <c r="L4"/>
    </row>
    <row r="5" spans="1:15" x14ac:dyDescent="0.35">
      <c r="A5" s="24" t="s">
        <v>22</v>
      </c>
      <c r="B5" s="25">
        <v>27352.808583000002</v>
      </c>
      <c r="C5" s="26">
        <v>35528.801900999999</v>
      </c>
      <c r="D5" s="27">
        <f t="shared" si="0"/>
        <v>29.89087315545887</v>
      </c>
      <c r="E5" s="25">
        <v>16789.220530000002</v>
      </c>
      <c r="F5" s="26">
        <v>20410.524331000001</v>
      </c>
      <c r="G5" s="27">
        <f t="shared" si="1"/>
        <v>21.569219336473854</v>
      </c>
      <c r="H5" s="25">
        <f t="shared" ref="H5:H60" si="3">B5-E5</f>
        <v>10563.588052999999</v>
      </c>
      <c r="I5" s="28">
        <f t="shared" si="2"/>
        <v>15118.277569999998</v>
      </c>
      <c r="J5"/>
      <c r="K5"/>
      <c r="L5"/>
      <c r="N5" s="29"/>
      <c r="O5" s="29"/>
    </row>
    <row r="6" spans="1:15" x14ac:dyDescent="0.35">
      <c r="A6" s="30" t="s">
        <v>23</v>
      </c>
      <c r="B6" s="31">
        <v>605.351899</v>
      </c>
      <c r="C6" s="32">
        <v>751.14661100000001</v>
      </c>
      <c r="D6" s="33">
        <f t="shared" si="0"/>
        <v>24.084290846504803</v>
      </c>
      <c r="E6" s="31">
        <v>366.983498</v>
      </c>
      <c r="F6" s="32">
        <v>460.20052399999997</v>
      </c>
      <c r="G6" s="33">
        <f t="shared" si="1"/>
        <v>25.400876744599554</v>
      </c>
      <c r="H6" s="34">
        <f t="shared" si="3"/>
        <v>238.36840100000001</v>
      </c>
      <c r="I6" s="35">
        <f t="shared" si="2"/>
        <v>290.94608700000003</v>
      </c>
      <c r="J6" s="72"/>
      <c r="K6" s="72"/>
      <c r="L6" s="71"/>
      <c r="M6" s="29"/>
    </row>
    <row r="7" spans="1:15" x14ac:dyDescent="0.35">
      <c r="A7" s="30" t="s">
        <v>12</v>
      </c>
      <c r="B7" s="31">
        <v>933.13730099999998</v>
      </c>
      <c r="C7" s="32">
        <v>1191.0341410000001</v>
      </c>
      <c r="D7" s="33">
        <f t="shared" si="0"/>
        <v>27.637609141079672</v>
      </c>
      <c r="E7" s="31">
        <v>881.8555060000001</v>
      </c>
      <c r="F7" s="32">
        <v>1118.4626029999999</v>
      </c>
      <c r="G7" s="33">
        <f t="shared" si="1"/>
        <v>26.830597007124634</v>
      </c>
      <c r="H7" s="34">
        <f t="shared" si="3"/>
        <v>51.281794999999875</v>
      </c>
      <c r="I7" s="35">
        <f t="shared" si="2"/>
        <v>72.571538000000146</v>
      </c>
      <c r="J7"/>
      <c r="K7" s="71"/>
      <c r="L7" s="71"/>
    </row>
    <row r="8" spans="1:15" x14ac:dyDescent="0.35">
      <c r="A8" s="30" t="s">
        <v>24</v>
      </c>
      <c r="B8" s="31">
        <v>314.32306599999998</v>
      </c>
      <c r="C8" s="32">
        <v>388.06079100000005</v>
      </c>
      <c r="D8" s="33">
        <f t="shared" si="0"/>
        <v>23.459215366650842</v>
      </c>
      <c r="E8" s="31">
        <v>137.211128</v>
      </c>
      <c r="F8" s="32">
        <v>170.000865</v>
      </c>
      <c r="G8" s="33">
        <f t="shared" si="1"/>
        <v>23.897286960573634</v>
      </c>
      <c r="H8" s="34">
        <f t="shared" si="3"/>
        <v>177.11193799999998</v>
      </c>
      <c r="I8" s="35">
        <f t="shared" si="2"/>
        <v>218.05992600000005</v>
      </c>
      <c r="J8"/>
      <c r="K8" s="71"/>
      <c r="L8" s="71"/>
      <c r="N8" s="29"/>
      <c r="O8" s="29"/>
    </row>
    <row r="9" spans="1:15" x14ac:dyDescent="0.35">
      <c r="A9" s="30" t="s">
        <v>25</v>
      </c>
      <c r="B9" s="31">
        <v>253.62146100000001</v>
      </c>
      <c r="C9" s="32">
        <v>330.00918300000001</v>
      </c>
      <c r="D9" s="33">
        <f t="shared" si="0"/>
        <v>30.118792667943815</v>
      </c>
      <c r="E9" s="31">
        <v>33.033610000000003</v>
      </c>
      <c r="F9" s="32">
        <v>50.000931999999999</v>
      </c>
      <c r="G9" s="33">
        <f t="shared" si="1"/>
        <v>51.363814006401341</v>
      </c>
      <c r="H9" s="34">
        <f t="shared" si="3"/>
        <v>220.587851</v>
      </c>
      <c r="I9" s="35">
        <f t="shared" si="2"/>
        <v>280.00825100000003</v>
      </c>
      <c r="J9"/>
      <c r="K9" s="71"/>
      <c r="L9" s="71"/>
      <c r="M9" s="29"/>
    </row>
    <row r="10" spans="1:15" x14ac:dyDescent="0.35">
      <c r="A10" s="30" t="s">
        <v>26</v>
      </c>
      <c r="B10" s="31">
        <v>38.204243000000005</v>
      </c>
      <c r="C10" s="32">
        <v>33.746850000000002</v>
      </c>
      <c r="D10" s="33">
        <f t="shared" si="0"/>
        <v>-11.667272140426922</v>
      </c>
      <c r="E10" s="31">
        <v>14.595658</v>
      </c>
      <c r="F10" s="32">
        <v>14.017695</v>
      </c>
      <c r="G10" s="33">
        <f t="shared" si="1"/>
        <v>-3.9598283270271226</v>
      </c>
      <c r="H10" s="34">
        <f t="shared" si="3"/>
        <v>23.608585000000005</v>
      </c>
      <c r="I10" s="35">
        <f t="shared" si="2"/>
        <v>19.729155000000002</v>
      </c>
      <c r="J10"/>
      <c r="K10"/>
      <c r="L10"/>
    </row>
    <row r="11" spans="1:15" x14ac:dyDescent="0.35">
      <c r="A11" s="30" t="s">
        <v>13</v>
      </c>
      <c r="B11" s="31">
        <v>775.79328399999997</v>
      </c>
      <c r="C11" s="32">
        <v>1033.8339780000001</v>
      </c>
      <c r="D11" s="33">
        <f t="shared" si="0"/>
        <v>33.261527177644417</v>
      </c>
      <c r="E11" s="31">
        <v>878.43015700000001</v>
      </c>
      <c r="F11" s="32">
        <v>1119.710589</v>
      </c>
      <c r="G11" s="33">
        <f t="shared" si="1"/>
        <v>27.467230044106973</v>
      </c>
      <c r="H11" s="34">
        <f t="shared" si="3"/>
        <v>-102.63687300000004</v>
      </c>
      <c r="I11" s="35">
        <f t="shared" si="2"/>
        <v>-85.876610999999912</v>
      </c>
      <c r="J11"/>
      <c r="K11"/>
      <c r="L11"/>
    </row>
    <row r="12" spans="1:15" x14ac:dyDescent="0.35">
      <c r="A12" s="30" t="s">
        <v>27</v>
      </c>
      <c r="B12" s="31">
        <v>207.93484700000002</v>
      </c>
      <c r="C12" s="32">
        <v>239.01118199999999</v>
      </c>
      <c r="D12" s="33">
        <f t="shared" si="0"/>
        <v>14.945227049894127</v>
      </c>
      <c r="E12" s="31">
        <v>39.248686999999997</v>
      </c>
      <c r="F12" s="32">
        <v>63.040813999999997</v>
      </c>
      <c r="G12" s="33">
        <f t="shared" si="1"/>
        <v>60.618911914174355</v>
      </c>
      <c r="H12" s="34">
        <f t="shared" si="3"/>
        <v>168.68616000000003</v>
      </c>
      <c r="I12" s="35">
        <f t="shared" si="2"/>
        <v>175.97036800000001</v>
      </c>
      <c r="J12"/>
      <c r="K12"/>
      <c r="L12"/>
    </row>
    <row r="13" spans="1:15" x14ac:dyDescent="0.35">
      <c r="A13" s="30" t="s">
        <v>28</v>
      </c>
      <c r="B13" s="31">
        <v>205.03379100000001</v>
      </c>
      <c r="C13" s="32">
        <v>320.41409100000004</v>
      </c>
      <c r="D13" s="33">
        <f t="shared" si="0"/>
        <v>56.273797327387868</v>
      </c>
      <c r="E13" s="31">
        <v>57.275762</v>
      </c>
      <c r="F13" s="32">
        <v>63.120358000000003</v>
      </c>
      <c r="G13" s="33">
        <f t="shared" si="1"/>
        <v>10.204309459907321</v>
      </c>
      <c r="H13" s="34">
        <f t="shared" si="3"/>
        <v>147.75802900000002</v>
      </c>
      <c r="I13" s="35">
        <f t="shared" si="2"/>
        <v>257.29373300000003</v>
      </c>
      <c r="J13"/>
      <c r="K13"/>
      <c r="L13"/>
    </row>
    <row r="14" spans="1:15" x14ac:dyDescent="0.35">
      <c r="A14" s="30" t="s">
        <v>9</v>
      </c>
      <c r="B14" s="31">
        <v>2168.5428650000003</v>
      </c>
      <c r="C14" s="32">
        <v>2937.789671</v>
      </c>
      <c r="D14" s="33">
        <f t="shared" si="0"/>
        <v>35.472981346854752</v>
      </c>
      <c r="E14" s="31">
        <v>922.22851200000002</v>
      </c>
      <c r="F14" s="32">
        <v>1009.498387</v>
      </c>
      <c r="G14" s="33">
        <f t="shared" si="1"/>
        <v>9.462933954486104</v>
      </c>
      <c r="H14" s="34">
        <f t="shared" si="3"/>
        <v>1246.3143530000002</v>
      </c>
      <c r="I14" s="35">
        <f t="shared" si="2"/>
        <v>1928.2912839999999</v>
      </c>
      <c r="J14"/>
      <c r="K14"/>
      <c r="L14"/>
    </row>
    <row r="15" spans="1:15" x14ac:dyDescent="0.35">
      <c r="A15" s="30" t="s">
        <v>29</v>
      </c>
      <c r="B15" s="31">
        <v>305.57196899999997</v>
      </c>
      <c r="C15" s="32">
        <v>406.78720699999997</v>
      </c>
      <c r="D15" s="33">
        <f t="shared" si="0"/>
        <v>33.123207711503149</v>
      </c>
      <c r="E15" s="31">
        <v>222.13223199999999</v>
      </c>
      <c r="F15" s="32">
        <v>259.47204500000004</v>
      </c>
      <c r="G15" s="33">
        <f t="shared" si="1"/>
        <v>16.809723048206731</v>
      </c>
      <c r="H15" s="34">
        <f t="shared" si="3"/>
        <v>83.43973699999998</v>
      </c>
      <c r="I15" s="35">
        <f t="shared" si="2"/>
        <v>147.31516199999993</v>
      </c>
      <c r="J15"/>
      <c r="K15"/>
      <c r="L15"/>
    </row>
    <row r="16" spans="1:15" x14ac:dyDescent="0.35">
      <c r="A16" s="30" t="s">
        <v>8</v>
      </c>
      <c r="B16" s="31">
        <v>1107.5909080000001</v>
      </c>
      <c r="C16" s="32">
        <v>1600.6971839999999</v>
      </c>
      <c r="D16" s="33">
        <f t="shared" si="0"/>
        <v>44.520614284421313</v>
      </c>
      <c r="E16" s="31">
        <v>1386.252841</v>
      </c>
      <c r="F16" s="32">
        <v>1564.3898280000001</v>
      </c>
      <c r="G16" s="33">
        <f t="shared" si="1"/>
        <v>12.850252257841907</v>
      </c>
      <c r="H16" s="34">
        <f t="shared" si="3"/>
        <v>-278.66193299999986</v>
      </c>
      <c r="I16" s="35">
        <f t="shared" si="2"/>
        <v>36.3073559999998</v>
      </c>
      <c r="J16"/>
      <c r="K16"/>
      <c r="L16"/>
    </row>
    <row r="17" spans="1:14" x14ac:dyDescent="0.35">
      <c r="A17" s="30" t="s">
        <v>6</v>
      </c>
      <c r="B17" s="31">
        <v>2256.496991</v>
      </c>
      <c r="C17" s="32">
        <v>3123.0353380000001</v>
      </c>
      <c r="D17" s="33">
        <f t="shared" si="0"/>
        <v>38.401927875648568</v>
      </c>
      <c r="E17" s="31">
        <v>2156.1149700000001</v>
      </c>
      <c r="F17" s="32">
        <v>2508.3189870000001</v>
      </c>
      <c r="G17" s="33">
        <f t="shared" si="1"/>
        <v>16.335122287101417</v>
      </c>
      <c r="H17" s="34">
        <f t="shared" si="3"/>
        <v>100.3820209999999</v>
      </c>
      <c r="I17" s="35">
        <f t="shared" si="2"/>
        <v>614.71635100000003</v>
      </c>
      <c r="J17"/>
      <c r="K17"/>
      <c r="L17"/>
    </row>
    <row r="18" spans="1:14" x14ac:dyDescent="0.35">
      <c r="A18" s="30" t="s">
        <v>30</v>
      </c>
      <c r="B18" s="31">
        <v>335.002026</v>
      </c>
      <c r="C18" s="32">
        <v>413.64740799999998</v>
      </c>
      <c r="D18" s="33">
        <f t="shared" si="0"/>
        <v>23.476091455040926</v>
      </c>
      <c r="E18" s="31">
        <v>276.833887</v>
      </c>
      <c r="F18" s="32">
        <v>330.74986200000001</v>
      </c>
      <c r="G18" s="33">
        <f t="shared" si="1"/>
        <v>19.47593034374437</v>
      </c>
      <c r="H18" s="34">
        <f t="shared" si="3"/>
        <v>58.168138999999996</v>
      </c>
      <c r="I18" s="35">
        <f t="shared" si="2"/>
        <v>82.897545999999977</v>
      </c>
      <c r="J18"/>
      <c r="K18"/>
      <c r="L18"/>
    </row>
    <row r="19" spans="1:14" x14ac:dyDescent="0.35">
      <c r="A19" s="30" t="s">
        <v>31</v>
      </c>
      <c r="B19" s="31">
        <v>721.77966000000004</v>
      </c>
      <c r="C19" s="32">
        <v>1045.6099179999999</v>
      </c>
      <c r="D19" s="33">
        <f t="shared" si="0"/>
        <v>44.865528352516861</v>
      </c>
      <c r="E19" s="31">
        <v>404.92428699999999</v>
      </c>
      <c r="F19" s="32">
        <v>591.50698199999999</v>
      </c>
      <c r="G19" s="33">
        <f t="shared" si="1"/>
        <v>46.078415395221775</v>
      </c>
      <c r="H19" s="34">
        <f t="shared" si="3"/>
        <v>316.85537300000004</v>
      </c>
      <c r="I19" s="35">
        <f t="shared" si="2"/>
        <v>454.10293599999989</v>
      </c>
      <c r="J19"/>
      <c r="K19"/>
      <c r="L19"/>
    </row>
    <row r="20" spans="1:14" x14ac:dyDescent="0.35">
      <c r="A20" s="30" t="s">
        <v>32</v>
      </c>
      <c r="B20" s="31">
        <v>61.787482000000004</v>
      </c>
      <c r="C20" s="32">
        <v>87.378756999999993</v>
      </c>
      <c r="D20" s="33">
        <f t="shared" si="0"/>
        <v>41.418219632254939</v>
      </c>
      <c r="E20" s="31">
        <v>3.9078910000000002</v>
      </c>
      <c r="F20" s="32">
        <v>3.2407979999999998</v>
      </c>
      <c r="G20" s="33">
        <f t="shared" si="1"/>
        <v>-17.070409589213217</v>
      </c>
      <c r="H20" s="34">
        <f t="shared" si="3"/>
        <v>57.879591000000005</v>
      </c>
      <c r="I20" s="35">
        <f t="shared" si="2"/>
        <v>84.137958999999995</v>
      </c>
      <c r="J20"/>
      <c r="K20"/>
      <c r="L20"/>
    </row>
    <row r="21" spans="1:14" x14ac:dyDescent="0.35">
      <c r="A21" s="30" t="s">
        <v>33</v>
      </c>
      <c r="B21" s="31">
        <v>330.22710799999999</v>
      </c>
      <c r="C21" s="32">
        <v>486.64100999999999</v>
      </c>
      <c r="D21" s="33">
        <f t="shared" si="0"/>
        <v>47.365554859293994</v>
      </c>
      <c r="E21" s="31">
        <v>78.133707999999999</v>
      </c>
      <c r="F21" s="32">
        <v>118.544856</v>
      </c>
      <c r="G21" s="33">
        <f t="shared" si="1"/>
        <v>51.720504548433823</v>
      </c>
      <c r="H21" s="34">
        <f t="shared" si="3"/>
        <v>252.09339999999997</v>
      </c>
      <c r="I21" s="35">
        <f t="shared" si="2"/>
        <v>368.09615400000001</v>
      </c>
      <c r="J21"/>
      <c r="K21"/>
      <c r="L21"/>
    </row>
    <row r="22" spans="1:14" x14ac:dyDescent="0.35">
      <c r="A22" s="30" t="s">
        <v>34</v>
      </c>
      <c r="B22" s="31">
        <v>13.790697</v>
      </c>
      <c r="C22" s="32">
        <v>17.028386999999999</v>
      </c>
      <c r="D22" s="33">
        <f t="shared" si="0"/>
        <v>23.477348534305399</v>
      </c>
      <c r="E22" s="31">
        <v>9.7206000000000001E-2</v>
      </c>
      <c r="F22" s="32">
        <v>0.73485900000000004</v>
      </c>
      <c r="G22" s="33">
        <f t="shared" si="1"/>
        <v>655.98111227701997</v>
      </c>
      <c r="H22" s="34">
        <f t="shared" si="3"/>
        <v>13.693491</v>
      </c>
      <c r="I22" s="35">
        <v>0.81478799999999996</v>
      </c>
      <c r="J22"/>
      <c r="K22"/>
      <c r="L22"/>
      <c r="M22" s="36"/>
      <c r="N22" s="36"/>
    </row>
    <row r="23" spans="1:14" x14ac:dyDescent="0.35">
      <c r="A23" s="30" t="s">
        <v>4</v>
      </c>
      <c r="B23" s="31">
        <v>9472.4168570000002</v>
      </c>
      <c r="C23" s="32">
        <v>11969.947357000001</v>
      </c>
      <c r="D23" s="33">
        <f>((C23-B23)/B23)*100</f>
        <v>26.366349134586031</v>
      </c>
      <c r="E23" s="31">
        <v>5177.1254390000004</v>
      </c>
      <c r="F23" s="32">
        <v>6163.173033</v>
      </c>
      <c r="G23" s="33">
        <f t="shared" si="1"/>
        <v>19.046237253051029</v>
      </c>
      <c r="H23" s="34">
        <f t="shared" si="3"/>
        <v>4295.2914179999998</v>
      </c>
      <c r="I23" s="37">
        <f t="shared" si="2"/>
        <v>5806.7743240000009</v>
      </c>
      <c r="J23"/>
      <c r="K23"/>
      <c r="L23"/>
      <c r="M23" s="36"/>
      <c r="N23" s="36"/>
    </row>
    <row r="24" spans="1:14" x14ac:dyDescent="0.35">
      <c r="A24" s="30" t="s">
        <v>35</v>
      </c>
      <c r="B24" s="31">
        <v>184.638081</v>
      </c>
      <c r="C24" s="32">
        <v>242.329072</v>
      </c>
      <c r="D24" s="33">
        <f t="shared" si="0"/>
        <v>31.245445515651777</v>
      </c>
      <c r="E24" s="31">
        <v>111.892528</v>
      </c>
      <c r="F24" s="32">
        <v>146.09848600000001</v>
      </c>
      <c r="G24" s="33">
        <f t="shared" si="1"/>
        <v>30.570368380630391</v>
      </c>
      <c r="H24" s="34">
        <f t="shared" si="3"/>
        <v>72.745553000000001</v>
      </c>
      <c r="I24" s="35">
        <f t="shared" si="2"/>
        <v>96.230585999999988</v>
      </c>
      <c r="J24"/>
      <c r="K24"/>
      <c r="L24"/>
      <c r="M24" s="36"/>
      <c r="N24" s="36"/>
    </row>
    <row r="25" spans="1:14" x14ac:dyDescent="0.35">
      <c r="A25" s="30" t="s">
        <v>11</v>
      </c>
      <c r="B25" s="31">
        <v>1609.7341240000001</v>
      </c>
      <c r="C25" s="32">
        <v>2200.5347689999999</v>
      </c>
      <c r="D25" s="33">
        <f t="shared" si="0"/>
        <v>36.701753177222187</v>
      </c>
      <c r="E25" s="31">
        <v>754.08584799999994</v>
      </c>
      <c r="F25" s="32">
        <v>954.68170099999998</v>
      </c>
      <c r="G25" s="33">
        <f t="shared" si="1"/>
        <v>26.601195809737572</v>
      </c>
      <c r="H25" s="34">
        <f t="shared" si="3"/>
        <v>855.64827600000012</v>
      </c>
      <c r="I25" s="35">
        <f t="shared" si="2"/>
        <v>1245.8530679999999</v>
      </c>
      <c r="J25"/>
      <c r="K25"/>
      <c r="L25"/>
    </row>
    <row r="26" spans="1:14" x14ac:dyDescent="0.35">
      <c r="A26" s="30" t="s">
        <v>14</v>
      </c>
      <c r="B26" s="31">
        <v>955.08224199999995</v>
      </c>
      <c r="C26" s="32">
        <v>1160.3344629999999</v>
      </c>
      <c r="D26" s="33">
        <f t="shared" si="0"/>
        <v>21.490528456501234</v>
      </c>
      <c r="E26" s="31">
        <v>239.237819</v>
      </c>
      <c r="F26" s="32">
        <v>362.76209</v>
      </c>
      <c r="G26" s="33">
        <f t="shared" si="1"/>
        <v>51.632418116970044</v>
      </c>
      <c r="H26" s="34">
        <f t="shared" si="3"/>
        <v>715.84442300000001</v>
      </c>
      <c r="I26" s="35">
        <f t="shared" si="2"/>
        <v>797.57237299999997</v>
      </c>
      <c r="J26"/>
      <c r="K26"/>
      <c r="L26"/>
    </row>
    <row r="27" spans="1:14" x14ac:dyDescent="0.35">
      <c r="A27" s="30" t="s">
        <v>17</v>
      </c>
      <c r="B27" s="31">
        <v>855.78945299999998</v>
      </c>
      <c r="C27" s="32">
        <v>1074.261436</v>
      </c>
      <c r="D27" s="33">
        <f t="shared" si="0"/>
        <v>25.528707117637268</v>
      </c>
      <c r="E27" s="31">
        <v>430.75980800000002</v>
      </c>
      <c r="F27" s="32">
        <v>516.16956099999993</v>
      </c>
      <c r="G27" s="33">
        <f t="shared" si="1"/>
        <v>19.827697806012555</v>
      </c>
      <c r="H27" s="34">
        <f t="shared" si="3"/>
        <v>425.02964499999996</v>
      </c>
      <c r="I27" s="35">
        <f t="shared" si="2"/>
        <v>558.09187500000007</v>
      </c>
      <c r="J27"/>
      <c r="K27"/>
      <c r="L27"/>
    </row>
    <row r="28" spans="1:14" x14ac:dyDescent="0.35">
      <c r="A28" s="30" t="s">
        <v>36</v>
      </c>
      <c r="B28" s="31">
        <v>147.972364</v>
      </c>
      <c r="C28" s="32">
        <v>157.803505</v>
      </c>
      <c r="D28" s="33">
        <f t="shared" si="0"/>
        <v>6.6439034521338067</v>
      </c>
      <c r="E28" s="31">
        <v>17.653029</v>
      </c>
      <c r="F28" s="32">
        <v>17.364975999999999</v>
      </c>
      <c r="G28" s="33">
        <f t="shared" si="1"/>
        <v>-1.6317482965671297</v>
      </c>
      <c r="H28" s="34">
        <f t="shared" si="3"/>
        <v>130.319335</v>
      </c>
      <c r="I28" s="35">
        <f t="shared" si="2"/>
        <v>140.43852900000002</v>
      </c>
      <c r="J28"/>
      <c r="K28"/>
      <c r="L28"/>
    </row>
    <row r="29" spans="1:14" x14ac:dyDescent="0.35">
      <c r="A29" s="30" t="s">
        <v>37</v>
      </c>
      <c r="B29" s="31">
        <v>650.14172299999996</v>
      </c>
      <c r="C29" s="32">
        <v>796.06946100000005</v>
      </c>
      <c r="D29" s="33">
        <f t="shared" si="0"/>
        <v>22.445527311588968</v>
      </c>
      <c r="E29" s="31">
        <v>362.74084000000005</v>
      </c>
      <c r="F29" s="32">
        <v>442.49090200000001</v>
      </c>
      <c r="G29" s="33">
        <f t="shared" si="1"/>
        <v>21.985410300091917</v>
      </c>
      <c r="H29" s="34">
        <f t="shared" si="3"/>
        <v>287.40088299999991</v>
      </c>
      <c r="I29" s="35">
        <f t="shared" si="2"/>
        <v>353.57855900000004</v>
      </c>
    </row>
    <row r="30" spans="1:14" x14ac:dyDescent="0.35">
      <c r="A30" s="30" t="s">
        <v>15</v>
      </c>
      <c r="B30" s="31">
        <v>925.08207700000003</v>
      </c>
      <c r="C30" s="32">
        <v>1180.9430609999999</v>
      </c>
      <c r="D30" s="33">
        <f t="shared" si="0"/>
        <v>27.658192755149436</v>
      </c>
      <c r="E30" s="31">
        <v>488.06226700000002</v>
      </c>
      <c r="F30" s="32">
        <v>627.49530700000003</v>
      </c>
      <c r="G30" s="33">
        <f t="shared" si="1"/>
        <v>28.568699001678816</v>
      </c>
      <c r="H30" s="34">
        <f t="shared" si="3"/>
        <v>437.01981000000001</v>
      </c>
      <c r="I30" s="35">
        <f t="shared" si="2"/>
        <v>553.44775399999992</v>
      </c>
    </row>
    <row r="31" spans="1:14" x14ac:dyDescent="0.35">
      <c r="A31" s="30" t="s">
        <v>7</v>
      </c>
      <c r="B31" s="31">
        <v>1917.16066</v>
      </c>
      <c r="C31" s="32">
        <v>2340.5915829999999</v>
      </c>
      <c r="D31" s="33">
        <f t="shared" si="0"/>
        <v>22.086355715227324</v>
      </c>
      <c r="E31" s="31">
        <v>1330.786875</v>
      </c>
      <c r="F31" s="32">
        <v>1716.3774860000001</v>
      </c>
      <c r="G31" s="33">
        <f t="shared" si="1"/>
        <v>28.974632846450344</v>
      </c>
      <c r="H31" s="34">
        <f t="shared" si="3"/>
        <v>586.373785</v>
      </c>
      <c r="I31" s="35">
        <f t="shared" si="2"/>
        <v>624.21409699999981</v>
      </c>
    </row>
    <row r="32" spans="1:14" ht="16" thickBot="1" x14ac:dyDescent="0.4">
      <c r="A32" s="38" t="s">
        <v>63</v>
      </c>
      <c r="B32" s="39">
        <v>0.60140399999727379</v>
      </c>
      <c r="C32" s="40">
        <v>0.11548700000275858</v>
      </c>
      <c r="D32" s="41">
        <f t="shared" si="0"/>
        <v>-80.79710144872962</v>
      </c>
      <c r="E32" s="39">
        <v>17.616537000001699</v>
      </c>
      <c r="F32" s="42">
        <v>18.899805000000924</v>
      </c>
      <c r="G32" s="43">
        <f t="shared" si="1"/>
        <v>7.2844509678553813</v>
      </c>
      <c r="H32" s="44">
        <f t="shared" ref="H32" si="4">B32-E32</f>
        <v>-17.015133000004425</v>
      </c>
      <c r="I32" s="45">
        <f t="shared" ref="I32" si="5">C32-F32</f>
        <v>-18.784317999998166</v>
      </c>
    </row>
    <row r="33" spans="1:9" ht="16" thickBot="1" x14ac:dyDescent="0.4">
      <c r="A33" s="46" t="s">
        <v>5</v>
      </c>
      <c r="B33" s="47">
        <v>2955.5234130000003</v>
      </c>
      <c r="C33" s="48">
        <v>3682.7443939999998</v>
      </c>
      <c r="D33" s="49">
        <f t="shared" si="0"/>
        <v>24.60548875374446</v>
      </c>
      <c r="E33" s="47">
        <v>420.17728000000005</v>
      </c>
      <c r="F33" s="48">
        <v>494.88195400000001</v>
      </c>
      <c r="G33" s="49">
        <f t="shared" si="1"/>
        <v>17.779322575461467</v>
      </c>
      <c r="H33" s="50">
        <f t="shared" si="3"/>
        <v>2535.3461330000005</v>
      </c>
      <c r="I33" s="51">
        <f t="shared" si="2"/>
        <v>3187.8624399999999</v>
      </c>
    </row>
    <row r="34" spans="1:9" x14ac:dyDescent="0.35">
      <c r="A34" s="24" t="s">
        <v>38</v>
      </c>
      <c r="B34" s="25">
        <v>1086.2392010000001</v>
      </c>
      <c r="C34" s="26">
        <v>1077.6479180000001</v>
      </c>
      <c r="D34" s="27">
        <f t="shared" si="0"/>
        <v>-0.79091999184809147</v>
      </c>
      <c r="E34" s="25">
        <v>540.19662099999994</v>
      </c>
      <c r="F34" s="26">
        <v>773.71901400000013</v>
      </c>
      <c r="G34" s="27">
        <f t="shared" si="1"/>
        <v>43.229147299682985</v>
      </c>
      <c r="H34" s="25">
        <f t="shared" si="3"/>
        <v>546.04258000000016</v>
      </c>
      <c r="I34" s="28">
        <f t="shared" si="2"/>
        <v>303.92890399999999</v>
      </c>
    </row>
    <row r="35" spans="1:9" x14ac:dyDescent="0.35">
      <c r="A35" s="30" t="s">
        <v>39</v>
      </c>
      <c r="B35" s="31">
        <v>6.0769289999999998</v>
      </c>
      <c r="C35" s="32">
        <v>19.584986000000001</v>
      </c>
      <c r="D35" s="33">
        <f t="shared" si="0"/>
        <v>222.28426562166516</v>
      </c>
      <c r="E35" s="31">
        <v>1.7475820000000002</v>
      </c>
      <c r="F35" s="32">
        <v>2.691122</v>
      </c>
      <c r="G35" s="33">
        <f t="shared" si="1"/>
        <v>53.991171801952618</v>
      </c>
      <c r="H35" s="31">
        <f t="shared" si="3"/>
        <v>4.3293469999999994</v>
      </c>
      <c r="I35" s="35">
        <f t="shared" si="2"/>
        <v>16.893864000000001</v>
      </c>
    </row>
    <row r="36" spans="1:9" x14ac:dyDescent="0.35">
      <c r="A36" s="30" t="s">
        <v>40</v>
      </c>
      <c r="B36" s="31">
        <v>11.81756</v>
      </c>
      <c r="C36" s="32">
        <v>17.18843</v>
      </c>
      <c r="D36" s="33">
        <f t="shared" si="0"/>
        <v>45.448214352201298</v>
      </c>
      <c r="E36" s="31">
        <v>1.6554549999999999</v>
      </c>
      <c r="F36" s="32">
        <v>2.7297449999999999</v>
      </c>
      <c r="G36" s="33">
        <f t="shared" si="1"/>
        <v>64.893941544771678</v>
      </c>
      <c r="H36" s="31">
        <f t="shared" si="3"/>
        <v>10.162105</v>
      </c>
      <c r="I36" s="35">
        <f t="shared" si="2"/>
        <v>14.458685000000001</v>
      </c>
    </row>
    <row r="37" spans="1:9" x14ac:dyDescent="0.35">
      <c r="A37" s="30" t="s">
        <v>41</v>
      </c>
      <c r="B37" s="31">
        <v>248.42447899999999</v>
      </c>
      <c r="C37" s="32">
        <v>216.030551</v>
      </c>
      <c r="D37" s="33">
        <f t="shared" si="0"/>
        <v>-13.039748792227513</v>
      </c>
      <c r="E37" s="31">
        <v>107.52892299999999</v>
      </c>
      <c r="F37" s="32">
        <v>175.495394</v>
      </c>
      <c r="G37" s="33">
        <f t="shared" si="1"/>
        <v>63.207618102898714</v>
      </c>
      <c r="H37" s="31">
        <f t="shared" si="3"/>
        <v>140.895556</v>
      </c>
      <c r="I37" s="35">
        <f t="shared" si="2"/>
        <v>40.535156999999998</v>
      </c>
    </row>
    <row r="38" spans="1:9" x14ac:dyDescent="0.35">
      <c r="A38" s="30" t="s">
        <v>42</v>
      </c>
      <c r="B38" s="31">
        <v>57.679521000000001</v>
      </c>
      <c r="C38" s="32">
        <v>84.094492000000002</v>
      </c>
      <c r="D38" s="33">
        <f t="shared" si="0"/>
        <v>45.796099797708102</v>
      </c>
      <c r="E38" s="31">
        <v>69.964044000000001</v>
      </c>
      <c r="F38" s="32">
        <v>87.764876000000001</v>
      </c>
      <c r="G38" s="33">
        <f t="shared" si="1"/>
        <v>25.442828890794249</v>
      </c>
      <c r="H38" s="31">
        <f t="shared" si="3"/>
        <v>-12.284523</v>
      </c>
      <c r="I38" s="35">
        <f t="shared" si="2"/>
        <v>-3.6703839999999985</v>
      </c>
    </row>
    <row r="39" spans="1:9" x14ac:dyDescent="0.35">
      <c r="A39" s="30" t="s">
        <v>43</v>
      </c>
      <c r="B39" s="31">
        <v>5.9900330000000004</v>
      </c>
      <c r="C39" s="32">
        <v>12.458105</v>
      </c>
      <c r="D39" s="33">
        <f t="shared" si="0"/>
        <v>107.98057372972735</v>
      </c>
      <c r="E39" s="31">
        <v>0.371197</v>
      </c>
      <c r="F39" s="32">
        <v>0.39057500000000001</v>
      </c>
      <c r="G39" s="33">
        <f t="shared" si="1"/>
        <v>5.2204085701123679</v>
      </c>
      <c r="H39" s="31">
        <f t="shared" si="3"/>
        <v>5.6188359999999999</v>
      </c>
      <c r="I39" s="35">
        <f t="shared" si="2"/>
        <v>12.06753</v>
      </c>
    </row>
    <row r="40" spans="1:9" x14ac:dyDescent="0.35">
      <c r="A40" s="30" t="s">
        <v>44</v>
      </c>
      <c r="B40" s="31">
        <v>45.376472</v>
      </c>
      <c r="C40" s="32">
        <v>67.417085</v>
      </c>
      <c r="D40" s="33">
        <f t="shared" si="0"/>
        <v>48.572777980623968</v>
      </c>
      <c r="E40" s="31">
        <v>45.651865000000001</v>
      </c>
      <c r="F40" s="32">
        <v>69.186030000000002</v>
      </c>
      <c r="G40" s="33">
        <f t="shared" si="1"/>
        <v>51.55137692622197</v>
      </c>
      <c r="H40" s="31">
        <f t="shared" si="3"/>
        <v>-0.27539300000000111</v>
      </c>
      <c r="I40" s="35">
        <f t="shared" si="2"/>
        <v>-1.7689450000000022</v>
      </c>
    </row>
    <row r="41" spans="1:9" x14ac:dyDescent="0.35">
      <c r="A41" s="30" t="s">
        <v>45</v>
      </c>
      <c r="B41" s="31">
        <v>675.68570199999999</v>
      </c>
      <c r="C41" s="32">
        <v>614.405306</v>
      </c>
      <c r="D41" s="33">
        <f t="shared" si="0"/>
        <v>-9.0693640280699626</v>
      </c>
      <c r="E41" s="31">
        <v>307.34812699999998</v>
      </c>
      <c r="F41" s="32">
        <v>428.16565600000001</v>
      </c>
      <c r="G41" s="33">
        <f t="shared" si="1"/>
        <v>39.309668218671149</v>
      </c>
      <c r="H41" s="31">
        <f t="shared" si="3"/>
        <v>368.33757500000002</v>
      </c>
      <c r="I41" s="35">
        <f t="shared" si="2"/>
        <v>186.23964999999998</v>
      </c>
    </row>
    <row r="42" spans="1:9" x14ac:dyDescent="0.35">
      <c r="A42" s="30" t="s">
        <v>46</v>
      </c>
      <c r="B42" s="31">
        <v>3.2654479999999997</v>
      </c>
      <c r="C42" s="32">
        <v>4.5159769999999995</v>
      </c>
      <c r="D42" s="33">
        <f t="shared" si="0"/>
        <v>38.295786673069053</v>
      </c>
      <c r="E42" s="31">
        <v>0.34779599999999999</v>
      </c>
      <c r="F42" s="32">
        <v>2.0431059999999999</v>
      </c>
      <c r="G42" s="33">
        <f t="shared" si="1"/>
        <v>487.44378888773883</v>
      </c>
      <c r="H42" s="31">
        <f t="shared" si="3"/>
        <v>2.9176519999999995</v>
      </c>
      <c r="I42" s="35">
        <f t="shared" si="2"/>
        <v>2.4728709999999996</v>
      </c>
    </row>
    <row r="43" spans="1:9" x14ac:dyDescent="0.35">
      <c r="A43" s="30" t="s">
        <v>47</v>
      </c>
      <c r="B43" s="31">
        <v>1.924439</v>
      </c>
      <c r="C43" s="32">
        <v>2.4662660000000001</v>
      </c>
      <c r="D43" s="33">
        <f t="shared" si="0"/>
        <v>28.155062332451173</v>
      </c>
      <c r="E43" s="31" t="s">
        <v>0</v>
      </c>
      <c r="F43" s="32" t="s">
        <v>0</v>
      </c>
      <c r="G43" s="33" t="s">
        <v>0</v>
      </c>
      <c r="H43" s="31">
        <v>3.4705560000000002</v>
      </c>
      <c r="I43" s="52">
        <v>1.6119970000000001</v>
      </c>
    </row>
    <row r="44" spans="1:9" ht="16" thickBot="1" x14ac:dyDescent="0.4">
      <c r="A44" s="53" t="s">
        <v>48</v>
      </c>
      <c r="B44" s="54">
        <v>29.998617999999997</v>
      </c>
      <c r="C44" s="55">
        <v>39.486719999999998</v>
      </c>
      <c r="D44" s="56">
        <f t="shared" si="0"/>
        <v>31.628463684560408</v>
      </c>
      <c r="E44" s="54">
        <v>5.5816319999999999</v>
      </c>
      <c r="F44" s="55">
        <v>5.25251</v>
      </c>
      <c r="G44" s="56">
        <f t="shared" ref="G44:G60" si="6">((F44-E44)/E44)*100</f>
        <v>-5.8965191542545243</v>
      </c>
      <c r="H44" s="54">
        <f t="shared" si="3"/>
        <v>24.416985999999998</v>
      </c>
      <c r="I44" s="57">
        <f t="shared" si="2"/>
        <v>34.234209999999997</v>
      </c>
    </row>
    <row r="45" spans="1:9" ht="16" thickBot="1" x14ac:dyDescent="0.4">
      <c r="A45" s="58" t="s">
        <v>49</v>
      </c>
      <c r="B45" s="59">
        <v>811.56544400000007</v>
      </c>
      <c r="C45" s="60">
        <v>944.92535900000007</v>
      </c>
      <c r="D45" s="61">
        <f t="shared" si="0"/>
        <v>16.432428953936583</v>
      </c>
      <c r="E45" s="59">
        <v>929.85770100000002</v>
      </c>
      <c r="F45" s="60">
        <v>2666.6118409999999</v>
      </c>
      <c r="G45" s="61">
        <f t="shared" si="6"/>
        <v>186.77633557610338</v>
      </c>
      <c r="H45" s="62">
        <f t="shared" si="3"/>
        <v>-118.29225699999995</v>
      </c>
      <c r="I45" s="63">
        <f t="shared" si="2"/>
        <v>-1721.6864819999998</v>
      </c>
    </row>
    <row r="46" spans="1:9" x14ac:dyDescent="0.35">
      <c r="A46" s="24" t="s">
        <v>50</v>
      </c>
      <c r="B46" s="25">
        <v>475.955195</v>
      </c>
      <c r="C46" s="26">
        <v>569.41456900000003</v>
      </c>
      <c r="D46" s="27">
        <f t="shared" si="0"/>
        <v>19.636170585342601</v>
      </c>
      <c r="E46" s="25">
        <v>1395.6619780000001</v>
      </c>
      <c r="F46" s="26">
        <v>1728.0682239999999</v>
      </c>
      <c r="G46" s="27">
        <f t="shared" si="6"/>
        <v>23.817102653777372</v>
      </c>
      <c r="H46" s="25">
        <f t="shared" si="3"/>
        <v>-919.70678300000009</v>
      </c>
      <c r="I46" s="28">
        <f t="shared" si="2"/>
        <v>-1158.6536549999998</v>
      </c>
    </row>
    <row r="47" spans="1:9" x14ac:dyDescent="0.35">
      <c r="A47" s="30" t="s">
        <v>51</v>
      </c>
      <c r="B47" s="31">
        <v>17.171628000000002</v>
      </c>
      <c r="C47" s="32">
        <v>15.428522999999998</v>
      </c>
      <c r="D47" s="33">
        <f t="shared" si="0"/>
        <v>-10.151075949234418</v>
      </c>
      <c r="E47" s="31">
        <v>112.959943</v>
      </c>
      <c r="F47" s="32">
        <v>131.77479399999999</v>
      </c>
      <c r="G47" s="33">
        <f t="shared" si="6"/>
        <v>16.656215026595746</v>
      </c>
      <c r="H47" s="64">
        <f t="shared" si="3"/>
        <v>-95.788314999999997</v>
      </c>
      <c r="I47" s="35">
        <f t="shared" si="2"/>
        <v>-116.34627099999999</v>
      </c>
    </row>
    <row r="48" spans="1:9" x14ac:dyDescent="0.35">
      <c r="A48" s="30" t="s">
        <v>52</v>
      </c>
      <c r="B48" s="31">
        <v>0.87412099999999993</v>
      </c>
      <c r="C48" s="32">
        <v>0.73879600000000001</v>
      </c>
      <c r="D48" s="65">
        <f t="shared" si="0"/>
        <v>-15.481266323541012</v>
      </c>
      <c r="E48" s="31">
        <v>3.0324529999999998</v>
      </c>
      <c r="F48" s="32">
        <v>4.2852540000000001</v>
      </c>
      <c r="G48" s="65">
        <f t="shared" si="6"/>
        <v>41.313121753247302</v>
      </c>
      <c r="H48" s="66">
        <f t="shared" si="3"/>
        <v>-2.1583319999999997</v>
      </c>
      <c r="I48" s="52">
        <f t="shared" si="2"/>
        <v>-3.5464580000000003</v>
      </c>
    </row>
    <row r="49" spans="1:9" x14ac:dyDescent="0.35">
      <c r="A49" s="30" t="s">
        <v>10</v>
      </c>
      <c r="B49" s="31">
        <v>270.126778</v>
      </c>
      <c r="C49" s="32">
        <v>295.84932600000002</v>
      </c>
      <c r="D49" s="33">
        <f t="shared" si="0"/>
        <v>9.5223984050925949</v>
      </c>
      <c r="E49" s="31">
        <v>1168.242573</v>
      </c>
      <c r="F49" s="32">
        <v>1442.8285060000001</v>
      </c>
      <c r="G49" s="33">
        <f t="shared" si="6"/>
        <v>23.504188200818124</v>
      </c>
      <c r="H49" s="66">
        <f t="shared" si="3"/>
        <v>-898.11579499999993</v>
      </c>
      <c r="I49" s="35">
        <f t="shared" si="2"/>
        <v>-1146.97918</v>
      </c>
    </row>
    <row r="50" spans="1:9" ht="16" thickBot="1" x14ac:dyDescent="0.4">
      <c r="A50" s="53" t="s">
        <v>53</v>
      </c>
      <c r="B50" s="54">
        <v>187.782668</v>
      </c>
      <c r="C50" s="55">
        <v>257.39792399999999</v>
      </c>
      <c r="D50" s="56">
        <f t="shared" si="0"/>
        <v>37.072247796585778</v>
      </c>
      <c r="E50" s="54">
        <v>111.42700900000001</v>
      </c>
      <c r="F50" s="55">
        <v>149.17967000000002</v>
      </c>
      <c r="G50" s="56">
        <f t="shared" si="6"/>
        <v>33.881068278517645</v>
      </c>
      <c r="H50" s="67">
        <f t="shared" si="3"/>
        <v>76.355658999999989</v>
      </c>
      <c r="I50" s="57">
        <f t="shared" si="2"/>
        <v>108.21825399999997</v>
      </c>
    </row>
    <row r="51" spans="1:9" x14ac:dyDescent="0.35">
      <c r="A51" s="24" t="s">
        <v>54</v>
      </c>
      <c r="B51" s="25">
        <v>767.59310100000005</v>
      </c>
      <c r="C51" s="26">
        <v>964.28433099999995</v>
      </c>
      <c r="D51" s="27">
        <f t="shared" si="0"/>
        <v>25.624413474242509</v>
      </c>
      <c r="E51" s="25">
        <v>521.03385100000003</v>
      </c>
      <c r="F51" s="26">
        <v>609.48354099999995</v>
      </c>
      <c r="G51" s="27">
        <f t="shared" si="6"/>
        <v>16.97580489832702</v>
      </c>
      <c r="H51" s="25">
        <f t="shared" si="3"/>
        <v>246.55925000000002</v>
      </c>
      <c r="I51" s="28">
        <f t="shared" si="2"/>
        <v>354.80079000000001</v>
      </c>
    </row>
    <row r="52" spans="1:9" x14ac:dyDescent="0.35">
      <c r="A52" s="30" t="s">
        <v>55</v>
      </c>
      <c r="B52" s="31">
        <v>109.54757499999999</v>
      </c>
      <c r="C52" s="32">
        <v>135.586783</v>
      </c>
      <c r="D52" s="68">
        <f t="shared" si="0"/>
        <v>23.769771261481601</v>
      </c>
      <c r="E52" s="31">
        <v>52.691763000000002</v>
      </c>
      <c r="F52" s="32">
        <v>61.032442000000003</v>
      </c>
      <c r="G52" s="68">
        <f t="shared" si="6"/>
        <v>15.829189469329394</v>
      </c>
      <c r="H52" s="64">
        <f t="shared" si="3"/>
        <v>56.855811999999993</v>
      </c>
      <c r="I52" s="35">
        <f t="shared" si="2"/>
        <v>74.554340999999994</v>
      </c>
    </row>
    <row r="53" spans="1:9" x14ac:dyDescent="0.35">
      <c r="A53" s="30" t="s">
        <v>56</v>
      </c>
      <c r="B53" s="31">
        <v>46.635675999999997</v>
      </c>
      <c r="C53" s="32">
        <v>57.473271999999994</v>
      </c>
      <c r="D53" s="68">
        <f t="shared" si="0"/>
        <v>23.238852590021423</v>
      </c>
      <c r="E53" s="31">
        <v>32.662364000000004</v>
      </c>
      <c r="F53" s="32">
        <v>39.623767000000001</v>
      </c>
      <c r="G53" s="68">
        <f t="shared" si="6"/>
        <v>21.313224603093627</v>
      </c>
      <c r="H53" s="66">
        <f t="shared" si="3"/>
        <v>13.973311999999993</v>
      </c>
      <c r="I53" s="35">
        <f t="shared" si="2"/>
        <v>17.849504999999994</v>
      </c>
    </row>
    <row r="54" spans="1:9" ht="16" thickBot="1" x14ac:dyDescent="0.4">
      <c r="A54" s="53" t="s">
        <v>64</v>
      </c>
      <c r="B54" s="54">
        <v>611.40985000000001</v>
      </c>
      <c r="C54" s="55">
        <v>771.22427599999992</v>
      </c>
      <c r="D54" s="56">
        <f t="shared" si="0"/>
        <v>26.138673755419529</v>
      </c>
      <c r="E54" s="54">
        <v>435.67972399999996</v>
      </c>
      <c r="F54" s="55">
        <v>508.82733200000001</v>
      </c>
      <c r="G54" s="56">
        <f t="shared" si="6"/>
        <v>16.789307367445922</v>
      </c>
      <c r="H54" s="67">
        <f t="shared" si="3"/>
        <v>175.73012600000004</v>
      </c>
      <c r="I54" s="57">
        <f t="shared" si="2"/>
        <v>262.39694399999991</v>
      </c>
    </row>
    <row r="55" spans="1:9" x14ac:dyDescent="0.35">
      <c r="A55" s="24" t="s">
        <v>57</v>
      </c>
      <c r="B55" s="25">
        <v>38.541571000000005</v>
      </c>
      <c r="C55" s="26">
        <v>51.791255</v>
      </c>
      <c r="D55" s="27">
        <f t="shared" si="0"/>
        <v>34.377643817373176</v>
      </c>
      <c r="E55" s="25">
        <v>1458.5103880000001</v>
      </c>
      <c r="F55" s="26">
        <v>1832.3097500000001</v>
      </c>
      <c r="G55" s="27">
        <f t="shared" si="6"/>
        <v>25.628844681221423</v>
      </c>
      <c r="H55" s="25">
        <f t="shared" si="3"/>
        <v>-1419.9688170000002</v>
      </c>
      <c r="I55" s="28">
        <f t="shared" si="2"/>
        <v>-1780.518495</v>
      </c>
    </row>
    <row r="56" spans="1:9" x14ac:dyDescent="0.35">
      <c r="A56" s="30" t="s">
        <v>58</v>
      </c>
      <c r="B56" s="31">
        <v>3.7389810000000003</v>
      </c>
      <c r="C56" s="32">
        <v>4.5498140000000005</v>
      </c>
      <c r="D56" s="33">
        <f t="shared" si="0"/>
        <v>21.685935285576473</v>
      </c>
      <c r="E56" s="31">
        <v>714.80821300000002</v>
      </c>
      <c r="F56" s="32">
        <v>973.268013</v>
      </c>
      <c r="G56" s="33">
        <f t="shared" si="6"/>
        <v>36.157922544742775</v>
      </c>
      <c r="H56" s="64">
        <f t="shared" si="3"/>
        <v>-711.06923200000006</v>
      </c>
      <c r="I56" s="35">
        <f t="shared" si="2"/>
        <v>-968.71819900000003</v>
      </c>
    </row>
    <row r="57" spans="1:9" x14ac:dyDescent="0.35">
      <c r="A57" s="30" t="s">
        <v>16</v>
      </c>
      <c r="B57" s="31">
        <v>32.365276999999999</v>
      </c>
      <c r="C57" s="32">
        <v>42.617430999999996</v>
      </c>
      <c r="D57" s="33">
        <f t="shared" si="0"/>
        <v>31.676398134951846</v>
      </c>
      <c r="E57" s="31">
        <v>580.71527700000001</v>
      </c>
      <c r="F57" s="32">
        <v>697.77594199999999</v>
      </c>
      <c r="G57" s="33">
        <f t="shared" si="6"/>
        <v>20.15801368352842</v>
      </c>
      <c r="H57" s="66">
        <f t="shared" si="3"/>
        <v>-548.35</v>
      </c>
      <c r="I57" s="35">
        <f t="shared" si="2"/>
        <v>-655.15851099999998</v>
      </c>
    </row>
    <row r="58" spans="1:9" x14ac:dyDescent="0.35">
      <c r="A58" s="30" t="s">
        <v>59</v>
      </c>
      <c r="B58" s="31">
        <v>0.81023900000000004</v>
      </c>
      <c r="C58" s="32">
        <v>3.0075289999999999</v>
      </c>
      <c r="D58" s="33">
        <f t="shared" si="0"/>
        <v>271.19035247624464</v>
      </c>
      <c r="E58" s="31">
        <v>158.312107</v>
      </c>
      <c r="F58" s="32">
        <v>156.757566</v>
      </c>
      <c r="G58" s="33">
        <f t="shared" si="6"/>
        <v>-0.98194700927074408</v>
      </c>
      <c r="H58" s="66">
        <f t="shared" si="3"/>
        <v>-157.501868</v>
      </c>
      <c r="I58" s="35">
        <f t="shared" si="2"/>
        <v>-153.75003699999999</v>
      </c>
    </row>
    <row r="59" spans="1:9" ht="16" thickBot="1" x14ac:dyDescent="0.4">
      <c r="A59" s="53" t="s">
        <v>60</v>
      </c>
      <c r="B59" s="54">
        <v>1.6270740000000001</v>
      </c>
      <c r="C59" s="55">
        <v>1.6164810000000001</v>
      </c>
      <c r="D59" s="69">
        <f t="shared" si="0"/>
        <v>-0.65104598807430236</v>
      </c>
      <c r="E59" s="54">
        <v>4.6747909999999999</v>
      </c>
      <c r="F59" s="55">
        <v>4.508229</v>
      </c>
      <c r="G59" s="69">
        <f t="shared" si="6"/>
        <v>-3.5629828157023464</v>
      </c>
      <c r="H59" s="67">
        <f t="shared" si="3"/>
        <v>-3.0477169999999996</v>
      </c>
      <c r="I59" s="57">
        <f t="shared" si="2"/>
        <v>-2.8917479999999998</v>
      </c>
    </row>
    <row r="60" spans="1:9" ht="16" thickBot="1" x14ac:dyDescent="0.4">
      <c r="A60" s="58" t="s">
        <v>61</v>
      </c>
      <c r="B60" s="59">
        <v>4122.2777820000001</v>
      </c>
      <c r="C60" s="60">
        <v>5046.9574280000033</v>
      </c>
      <c r="D60" s="61">
        <f t="shared" si="0"/>
        <v>22.431279377572118</v>
      </c>
      <c r="E60" s="59">
        <v>2912.5289889999949</v>
      </c>
      <c r="F60" s="60">
        <v>3731.775520000002</v>
      </c>
      <c r="G60" s="61">
        <f t="shared" si="6"/>
        <v>28.128356287409588</v>
      </c>
      <c r="H60" s="50">
        <f t="shared" si="3"/>
        <v>1209.7487930000052</v>
      </c>
      <c r="I60" s="63">
        <f t="shared" si="2"/>
        <v>1315.1819080000014</v>
      </c>
    </row>
    <row r="61" spans="1:9" x14ac:dyDescent="0.35">
      <c r="A61" s="2"/>
      <c r="B61" s="70"/>
      <c r="C61" s="70"/>
      <c r="D61" s="70"/>
      <c r="E61" s="70">
        <v>0</v>
      </c>
      <c r="F61" s="70">
        <v>0</v>
      </c>
      <c r="G61" s="29"/>
      <c r="H61" s="36"/>
      <c r="I61" s="36"/>
    </row>
    <row r="62" spans="1:9" x14ac:dyDescent="0.35">
      <c r="B62" s="29"/>
      <c r="C62" s="29"/>
      <c r="D62" s="29"/>
      <c r="E62" s="29"/>
      <c r="F62" s="29"/>
    </row>
  </sheetData>
  <conditionalFormatting sqref="D4:D60">
    <cfRule type="cellIs" dxfId="4" priority="6" stopIfTrue="1" operator="lessThan">
      <formula>0</formula>
    </cfRule>
    <cfRule type="cellIs" dxfId="3" priority="7" stopIfTrue="1" operator="greaterThan">
      <formula>0</formula>
    </cfRule>
  </conditionalFormatting>
  <conditionalFormatting sqref="G4:G60">
    <cfRule type="cellIs" dxfId="2" priority="4" stopIfTrue="1" operator="lessThan">
      <formula>0</formula>
    </cfRule>
    <cfRule type="cellIs" dxfId="1" priority="5" stopIfTrue="1" operator="greaterThan">
      <formula>0</formula>
    </cfRule>
  </conditionalFormatting>
  <conditionalFormatting sqref="H4:I60">
    <cfRule type="cellIs" dxfId="0" priority="3" operator="less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80" orientation="portrait" r:id="rId1"/>
  <headerFooter alignWithMargins="0">
    <oddHeader xml:space="preserve">&amp;L&amp;"-,Pogrubiona kursywa"&amp;12Departament Rynków Rolnych i Transformacji Energetycznej Obszarów Wiejskich&amp;C&amp;"-,Standardowy"
&amp;8
&amp;14Polski handel zagraniczny towarami rolno-spożywczymi w 2022r. - dane ostateczne! </oddHeader>
    <oddFooter>&amp;L&amp;"-,Pogrubiona kursywa"&amp;12Źródło: Min. Finansów&amp;R&amp;"-,Pogrubiona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Kraje wg Ugrup 2022ost</vt:lpstr>
      <vt:lpstr>'Kraje wg Ugrup 2022ost'!Tytuły_wydruku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2023-11-06T15:18:49Z</cp:lastPrinted>
  <dcterms:created xsi:type="dcterms:W3CDTF">2021-05-10T11:10:15Z</dcterms:created>
  <dcterms:modified xsi:type="dcterms:W3CDTF">2023-11-10T11:02:03Z</dcterms:modified>
</cp:coreProperties>
</file>