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44\"/>
    </mc:Choice>
  </mc:AlternateContent>
  <xr:revisionPtr revIDLastSave="0" documentId="13_ncr:1_{039AB374-B1F5-44FB-8A66-7C0A671FAC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n4 Glowne EXP 2022ost" sheetId="33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'cn4 Glowne EXP 2022ost'!$A$5:$G$35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'cn4 Glowne EXP 2022ost'!$1:$3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33" l="1"/>
  <c r="I35" i="33"/>
  <c r="H35" i="33"/>
  <c r="E35" i="33"/>
  <c r="J34" i="33"/>
  <c r="I34" i="33"/>
  <c r="H34" i="33"/>
  <c r="E34" i="33"/>
  <c r="J33" i="33"/>
  <c r="I33" i="33"/>
  <c r="H33" i="33"/>
  <c r="E33" i="33"/>
  <c r="J32" i="33"/>
  <c r="I32" i="33"/>
  <c r="H32" i="33"/>
  <c r="E32" i="33"/>
  <c r="J31" i="33"/>
  <c r="I31" i="33"/>
  <c r="H31" i="33"/>
  <c r="E31" i="33"/>
  <c r="J30" i="33"/>
  <c r="I30" i="33"/>
  <c r="H30" i="33"/>
  <c r="E30" i="33"/>
  <c r="J29" i="33"/>
  <c r="I29" i="33"/>
  <c r="H29" i="33"/>
  <c r="E29" i="33"/>
  <c r="J28" i="33"/>
  <c r="I28" i="33"/>
  <c r="H28" i="33"/>
  <c r="E28" i="33"/>
  <c r="J27" i="33"/>
  <c r="I27" i="33"/>
  <c r="H27" i="33"/>
  <c r="E27" i="33"/>
  <c r="J26" i="33"/>
  <c r="I26" i="33"/>
  <c r="H26" i="33"/>
  <c r="E26" i="33"/>
  <c r="J25" i="33"/>
  <c r="I25" i="33"/>
  <c r="H25" i="33"/>
  <c r="E25" i="33"/>
  <c r="J24" i="33"/>
  <c r="I24" i="33"/>
  <c r="H24" i="33"/>
  <c r="E24" i="33"/>
  <c r="J23" i="33"/>
  <c r="I23" i="33"/>
  <c r="H23" i="33"/>
  <c r="E23" i="33"/>
  <c r="J22" i="33"/>
  <c r="I22" i="33"/>
  <c r="H22" i="33"/>
  <c r="E22" i="33"/>
  <c r="J21" i="33"/>
  <c r="I21" i="33"/>
  <c r="H21" i="33"/>
  <c r="E21" i="33"/>
  <c r="J20" i="33"/>
  <c r="I20" i="33"/>
  <c r="H20" i="33"/>
  <c r="E20" i="33"/>
  <c r="J19" i="33"/>
  <c r="I19" i="33"/>
  <c r="H19" i="33"/>
  <c r="E19" i="33"/>
  <c r="J18" i="33"/>
  <c r="I18" i="33"/>
  <c r="H18" i="33"/>
  <c r="E18" i="33"/>
  <c r="J17" i="33"/>
  <c r="I17" i="33"/>
  <c r="H17" i="33"/>
  <c r="E17" i="33"/>
  <c r="J16" i="33"/>
  <c r="I16" i="33"/>
  <c r="H16" i="33"/>
  <c r="E16" i="33"/>
  <c r="J15" i="33"/>
  <c r="I15" i="33"/>
  <c r="H15" i="33"/>
  <c r="E15" i="33"/>
  <c r="J14" i="33"/>
  <c r="I14" i="33"/>
  <c r="H14" i="33"/>
  <c r="E14" i="33"/>
  <c r="J13" i="33"/>
  <c r="I13" i="33"/>
  <c r="H13" i="33"/>
  <c r="E13" i="33"/>
  <c r="J12" i="33"/>
  <c r="I12" i="33"/>
  <c r="H12" i="33"/>
  <c r="E12" i="33"/>
  <c r="J11" i="33"/>
  <c r="I11" i="33"/>
  <c r="H11" i="33"/>
  <c r="E11" i="33"/>
  <c r="J10" i="33"/>
  <c r="I10" i="33"/>
  <c r="H10" i="33"/>
  <c r="E10" i="33"/>
  <c r="J9" i="33"/>
  <c r="I9" i="33"/>
  <c r="H9" i="33"/>
  <c r="E9" i="33"/>
  <c r="J8" i="33"/>
  <c r="I8" i="33"/>
  <c r="H8" i="33"/>
  <c r="E8" i="33"/>
  <c r="J7" i="33"/>
  <c r="I7" i="33"/>
  <c r="H7" i="33"/>
  <c r="E7" i="33"/>
  <c r="J6" i="33"/>
  <c r="I6" i="33"/>
  <c r="H6" i="33"/>
  <c r="E6" i="33"/>
  <c r="J5" i="33"/>
  <c r="I5" i="33"/>
  <c r="H5" i="33"/>
  <c r="E5" i="33"/>
  <c r="E4" i="33"/>
  <c r="K16" i="33" l="1"/>
  <c r="K22" i="33"/>
  <c r="K24" i="33"/>
  <c r="K34" i="33"/>
  <c r="K6" i="33"/>
  <c r="K18" i="33"/>
  <c r="K7" i="33"/>
  <c r="K12" i="33"/>
  <c r="K30" i="33"/>
  <c r="K14" i="33"/>
  <c r="K17" i="33"/>
  <c r="K26" i="33"/>
  <c r="K32" i="33"/>
  <c r="K23" i="33"/>
  <c r="K29" i="33"/>
  <c r="K9" i="33"/>
  <c r="K19" i="33"/>
  <c r="K35" i="33"/>
  <c r="K13" i="33"/>
  <c r="K5" i="33"/>
  <c r="K15" i="33"/>
  <c r="K25" i="33"/>
  <c r="K8" i="33"/>
  <c r="K11" i="33"/>
  <c r="K21" i="33"/>
  <c r="K31" i="33"/>
  <c r="K27" i="33"/>
  <c r="K33" i="33"/>
  <c r="K10" i="33"/>
  <c r="K20" i="33"/>
  <c r="K28" i="33"/>
</calcChain>
</file>

<file path=xl/sharedStrings.xml><?xml version="1.0" encoding="utf-8"?>
<sst xmlns="http://schemas.openxmlformats.org/spreadsheetml/2006/main" count="82" uniqueCount="73">
  <si>
    <t>--</t>
  </si>
  <si>
    <t>EKSPORT/WYWÓZ</t>
  </si>
  <si>
    <t>CN</t>
  </si>
  <si>
    <t>Nazwa towaru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</si>
  <si>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</si>
  <si>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</si>
  <si>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</si>
  <si>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</si>
  <si>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</si>
  <si>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</si>
  <si>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0207</t>
  </si>
  <si>
    <t>Mięso i jadalne podroby z drobiu z pozycji nr 0105,</t>
  </si>
  <si>
    <t>0304</t>
  </si>
  <si>
    <t>Filety rybne i inne mięso rybie (rozdrobnione)</t>
  </si>
  <si>
    <t>0305</t>
  </si>
  <si>
    <t>Ryby suszone, solone lub w solance; ryby wędzone</t>
  </si>
  <si>
    <t>0401</t>
  </si>
  <si>
    <t xml:space="preserve">Mleko i śmietana, nie zagęszczone </t>
  </si>
  <si>
    <t>0402</t>
  </si>
  <si>
    <t xml:space="preserve">Mleko i śmietana, zagęszczone 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</si>
  <si>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</si>
  <si>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</si>
  <si>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</si>
  <si>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</si>
  <si>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</si>
  <si>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</si>
  <si>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0709</t>
  </si>
  <si>
    <t>Inne warzywa świeże lub chłodzone</t>
  </si>
  <si>
    <t>0811</t>
  </si>
  <si>
    <t>Owoce i orzechy, niegotowane lub gotowane na parze, zamrożone</t>
  </si>
  <si>
    <t>0901</t>
  </si>
  <si>
    <t>Kawa, nawet palona lub bezkofeinowa; łupinki i łuski</t>
  </si>
  <si>
    <t>1001</t>
  </si>
  <si>
    <t>Pszenica i meslin</t>
  </si>
  <si>
    <t>1005</t>
  </si>
  <si>
    <t>Kukurydza (ziarna)</t>
  </si>
  <si>
    <t>1601</t>
  </si>
  <si>
    <t>Kiełbasy i podobne produkty z mięsa</t>
  </si>
  <si>
    <t>1602</t>
  </si>
  <si>
    <t>Pozostałe przetworzone lub konserwowane mięso,</t>
  </si>
  <si>
    <t>1604</t>
  </si>
  <si>
    <t>Przetworzone i konserwowane ryby; kawior i namiastki</t>
  </si>
  <si>
    <t>1704</t>
  </si>
  <si>
    <t>Wyroby cukiernicze (łącznie z białą czekoladą)</t>
  </si>
  <si>
    <t>1806</t>
  </si>
  <si>
    <t>Czekolada i inne przetwory spożywcze zawierające kakao</t>
  </si>
  <si>
    <t>1901</t>
  </si>
  <si>
    <t>Ekstrakt słodowy; przetwory spożywcze z mąki,</t>
  </si>
  <si>
    <t>1904</t>
  </si>
  <si>
    <t xml:space="preserve">Przetwory spożywcze otrzymane przez spęcznianie </t>
  </si>
  <si>
    <t>1905</t>
  </si>
  <si>
    <t>Chleb, pieczywo cukiernicze, ciasta i ciastka,</t>
  </si>
  <si>
    <t>2009</t>
  </si>
  <si>
    <t xml:space="preserve">Soki owocowe (łącznie z moszczem winogronowym) </t>
  </si>
  <si>
    <t>2103</t>
  </si>
  <si>
    <t xml:space="preserve">Sosy i przetwory z nich; zmieszane przyprawy </t>
  </si>
  <si>
    <t>2106</t>
  </si>
  <si>
    <t>Przetwory spożywcze gdzie indziej nie wymienione</t>
  </si>
  <si>
    <t>2202</t>
  </si>
  <si>
    <t>Wody, w tym wody mineralne i wody gazowane,</t>
  </si>
  <si>
    <t>2309</t>
  </si>
  <si>
    <t>Produkty używane do karmienia zwierząt</t>
  </si>
  <si>
    <t>2402</t>
  </si>
  <si>
    <t>Cygara, również z obciętymi końcami, cygaretki i papierosy</t>
  </si>
  <si>
    <t>2403</t>
  </si>
  <si>
    <t>Pozostały przetworzony tytoń i przetworzone namiastki tytoniu</t>
  </si>
  <si>
    <t>Zmiana [%]</t>
  </si>
  <si>
    <t>RAZEM  (poz. HS - 0101 do 2403)</t>
  </si>
  <si>
    <t>Wartość [mln EUR]</t>
  </si>
  <si>
    <t>Wolumen [tys. ton]</t>
  </si>
  <si>
    <t>2021r.</t>
  </si>
  <si>
    <t>Wartość jednost. [EUR/kg]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</si>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</sst>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"/>
    <numFmt numFmtId="166" formatCode="#,###,##0.0"/>
    <numFmt numFmtId="167" formatCode="#,###,##0.0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9">
    <xf numFmtId="0" fontId="0" fillId="0" borderId="0" xfId="0"/>
    <xf numFmtId="0" fontId="3" fillId="0" borderId="0" xfId="0" applyFont="1"/>
    <xf numFmtId="0" fontId="6" fillId="0" borderId="8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164" fontId="3" fillId="0" borderId="0" xfId="0" applyNumberFormat="1" applyFont="1"/>
    <xf numFmtId="49" fontId="5" fillId="0" borderId="6" xfId="0" applyNumberFormat="1" applyFont="1" applyBorder="1"/>
    <xf numFmtId="0" fontId="5" fillId="0" borderId="7" xfId="0" applyFont="1" applyBorder="1"/>
    <xf numFmtId="49" fontId="6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3" fillId="0" borderId="17" xfId="0" applyFont="1" applyBorder="1"/>
    <xf numFmtId="0" fontId="3" fillId="0" borderId="21" xfId="0" applyFont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0" fontId="13" fillId="0" borderId="1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Continuous" vertical="center" wrapText="1"/>
    </xf>
    <xf numFmtId="0" fontId="13" fillId="0" borderId="13" xfId="0" applyFont="1" applyBorder="1" applyAlignment="1">
      <alignment horizontal="centerContinuous" vertical="center"/>
    </xf>
    <xf numFmtId="3" fontId="15" fillId="0" borderId="2" xfId="0" applyNumberFormat="1" applyFont="1" applyBorder="1" applyAlignment="1">
      <alignment horizontal="centerContinuous" vertical="center" wrapText="1"/>
    </xf>
    <xf numFmtId="49" fontId="8" fillId="0" borderId="14" xfId="0" applyNumberFormat="1" applyFont="1" applyBorder="1"/>
    <xf numFmtId="0" fontId="8" fillId="0" borderId="15" xfId="0" applyFont="1" applyBorder="1"/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/>
    <xf numFmtId="166" fontId="4" fillId="2" borderId="16" xfId="0" applyNumberFormat="1" applyFont="1" applyFill="1" applyBorder="1"/>
    <xf numFmtId="164" fontId="16" fillId="0" borderId="18" xfId="0" applyNumberFormat="1" applyFont="1" applyBorder="1"/>
    <xf numFmtId="165" fontId="4" fillId="0" borderId="16" xfId="0" quotePrefix="1" applyNumberFormat="1" applyFont="1" applyBorder="1" applyAlignment="1">
      <alignment horizontal="center" wrapText="1"/>
    </xf>
    <xf numFmtId="164" fontId="4" fillId="2" borderId="26" xfId="0" quotePrefix="1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66" fontId="8" fillId="0" borderId="16" xfId="0" applyNumberFormat="1" applyFont="1" applyBorder="1"/>
    <xf numFmtId="166" fontId="8" fillId="2" borderId="16" xfId="0" applyNumberFormat="1" applyFont="1" applyFill="1" applyBorder="1"/>
    <xf numFmtId="166" fontId="8" fillId="2" borderId="17" xfId="0" applyNumberFormat="1" applyFont="1" applyFill="1" applyBorder="1"/>
    <xf numFmtId="167" fontId="8" fillId="0" borderId="16" xfId="0" applyNumberFormat="1" applyFont="1" applyBorder="1"/>
    <xf numFmtId="167" fontId="8" fillId="2" borderId="16" xfId="0" applyNumberFormat="1" applyFont="1" applyFill="1" applyBorder="1"/>
    <xf numFmtId="166" fontId="3" fillId="0" borderId="0" xfId="0" applyNumberFormat="1" applyFont="1"/>
    <xf numFmtId="166" fontId="8" fillId="0" borderId="22" xfId="0" applyNumberFormat="1" applyFont="1" applyBorder="1"/>
    <xf numFmtId="166" fontId="8" fillId="2" borderId="22" xfId="0" applyNumberFormat="1" applyFont="1" applyFill="1" applyBorder="1"/>
    <xf numFmtId="164" fontId="16" fillId="0" borderId="23" xfId="0" applyNumberFormat="1" applyFont="1" applyBorder="1"/>
    <xf numFmtId="166" fontId="8" fillId="2" borderId="21" xfId="0" applyNumberFormat="1" applyFont="1" applyFill="1" applyBorder="1"/>
    <xf numFmtId="167" fontId="8" fillId="0" borderId="22" xfId="0" applyNumberFormat="1" applyFont="1" applyBorder="1"/>
    <xf numFmtId="167" fontId="8" fillId="2" borderId="22" xfId="0" applyNumberFormat="1" applyFont="1" applyFill="1" applyBorder="1"/>
  </cellXfs>
  <cellStyles count="5">
    <cellStyle name="Hiperłącze 2" xfId="3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4" xr:uid="{81D9B4ED-E632-4BAD-82D3-70999D0B9351}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FC6D-4FF3-4650-848D-AAB27312FF25}">
  <sheetPr codeName="Arkusz9"/>
  <dimension ref="A1:N37"/>
  <sheetViews>
    <sheetView showGridLines="0" showZeros="0" tabSelected="1" topLeftCell="A3" zoomScale="90" zoomScaleNormal="90" workbookViewId="0">
      <selection activeCell="D8" sqref="D8"/>
    </sheetView>
  </sheetViews>
  <sheetFormatPr defaultColWidth="8.7265625" defaultRowHeight="13" x14ac:dyDescent="0.3"/>
  <cols>
    <col min="1" max="1" width="5.81640625" style="1" customWidth="1"/>
    <col min="2" max="2" width="53" style="1" bestFit="1" customWidth="1"/>
    <col min="3" max="3" width="9.7265625" style="1" customWidth="1"/>
    <col min="4" max="4" width="11" style="1" customWidth="1"/>
    <col min="5" max="5" width="9.26953125" style="1" bestFit="1" customWidth="1"/>
    <col min="6" max="6" width="9" style="1" customWidth="1"/>
    <col min="7" max="7" width="10.26953125" style="1" customWidth="1"/>
    <col min="8" max="8" width="9.26953125" style="1" customWidth="1"/>
    <col min="9" max="9" width="10.26953125" style="1" customWidth="1"/>
    <col min="10" max="10" width="10.453125" style="1" bestFit="1" customWidth="1"/>
    <col min="11" max="11" width="10.54296875" style="1" customWidth="1"/>
    <col min="12" max="16384" width="8.7265625" style="1"/>
  </cols>
  <sheetData>
    <row r="1" spans="1:14" ht="23.5" x14ac:dyDescent="0.3">
      <c r="A1" s="7"/>
      <c r="B1" s="8"/>
      <c r="C1" s="17" t="s">
        <v>1</v>
      </c>
      <c r="D1" s="3"/>
      <c r="E1" s="3"/>
      <c r="F1" s="3"/>
      <c r="G1" s="4"/>
      <c r="H1" s="18"/>
      <c r="I1" s="2"/>
      <c r="J1" s="3"/>
      <c r="K1" s="5"/>
    </row>
    <row r="2" spans="1:14" ht="37" x14ac:dyDescent="0.35">
      <c r="A2" s="9" t="s">
        <v>2</v>
      </c>
      <c r="B2" s="19" t="s">
        <v>3</v>
      </c>
      <c r="C2" s="16" t="s">
        <v>68</v>
      </c>
      <c r="D2" s="16"/>
      <c r="E2" s="20"/>
      <c r="F2" s="20" t="s">
        <v>69</v>
      </c>
      <c r="G2" s="21"/>
      <c r="H2" s="20"/>
      <c r="I2" s="16" t="s">
        <v>71</v>
      </c>
      <c r="J2" s="16"/>
      <c r="K2" s="22"/>
    </row>
    <row r="3" spans="1:14" ht="31.5" thickBot="1" x14ac:dyDescent="0.4">
      <c r="A3" s="23"/>
      <c r="B3" s="24"/>
      <c r="C3" s="25" t="s">
        <v>70</v>
      </c>
      <c r="D3" s="26" t="s">
        <v>72</v>
      </c>
      <c r="E3" s="27" t="s">
        <v>66</v>
      </c>
      <c r="F3" s="25" t="s">
        <v>70</v>
      </c>
      <c r="G3" s="28" t="s">
        <v>72</v>
      </c>
      <c r="H3" s="29" t="s">
        <v>66</v>
      </c>
      <c r="I3" s="25" t="s">
        <v>70</v>
      </c>
      <c r="J3" s="26" t="s">
        <v>72</v>
      </c>
      <c r="K3" s="27" t="s">
        <v>66</v>
      </c>
    </row>
    <row r="4" spans="1:14" ht="15.5" x14ac:dyDescent="0.35">
      <c r="A4" s="10" t="s">
        <v>67</v>
      </c>
      <c r="B4" s="11"/>
      <c r="C4" s="30">
        <v>37610.50428999999</v>
      </c>
      <c r="D4" s="31">
        <v>47866.567155000004</v>
      </c>
      <c r="E4" s="32">
        <f t="shared" ref="E4:E35" si="0">((D4-C4)/C4)*100</f>
        <v>27.269144773809721</v>
      </c>
      <c r="F4" s="33"/>
      <c r="G4" s="34"/>
      <c r="H4" s="32" t="s">
        <v>0</v>
      </c>
      <c r="I4" s="35" t="s">
        <v>0</v>
      </c>
      <c r="J4" s="36" t="s">
        <v>0</v>
      </c>
      <c r="K4" s="32" t="s">
        <v>0</v>
      </c>
    </row>
    <row r="5" spans="1:14" ht="15.5" x14ac:dyDescent="0.35">
      <c r="A5" s="14" t="s">
        <v>10</v>
      </c>
      <c r="B5" s="12" t="s">
        <v>11</v>
      </c>
      <c r="C5" s="37">
        <v>2731.952671</v>
      </c>
      <c r="D5" s="38">
        <v>4296.8920900000003</v>
      </c>
      <c r="E5" s="32">
        <f t="shared" si="0"/>
        <v>57.2828158998513</v>
      </c>
      <c r="F5" s="37">
        <v>1481.5311399999998</v>
      </c>
      <c r="G5" s="39">
        <v>1592.2568670000001</v>
      </c>
      <c r="H5" s="32">
        <f t="shared" ref="H5:H28" si="1">((G5-F5)/F5)*100</f>
        <v>7.4737360566042677</v>
      </c>
      <c r="I5" s="40">
        <f>C5/F5</f>
        <v>1.8440062427577462</v>
      </c>
      <c r="J5" s="41">
        <f>D5/G5</f>
        <v>2.698617402163165</v>
      </c>
      <c r="K5" s="32">
        <f t="shared" ref="K5:K28" si="2">((J5-I5)/I5)*100</f>
        <v>46.345350660382351</v>
      </c>
    </row>
    <row r="6" spans="1:14" ht="15.5" x14ac:dyDescent="0.35">
      <c r="A6" s="14" t="s">
        <v>62</v>
      </c>
      <c r="B6" s="12" t="s">
        <v>63</v>
      </c>
      <c r="C6" s="37">
        <v>3451.9987470000001</v>
      </c>
      <c r="D6" s="38">
        <v>3538.8254270000002</v>
      </c>
      <c r="E6" s="32">
        <f t="shared" si="0"/>
        <v>2.5152581551617845</v>
      </c>
      <c r="F6" s="37">
        <v>187.42970499999998</v>
      </c>
      <c r="G6" s="39">
        <v>200.83838399999999</v>
      </c>
      <c r="H6" s="32">
        <f t="shared" si="1"/>
        <v>7.1539775405398025</v>
      </c>
      <c r="I6" s="40">
        <f t="shared" ref="I6:J35" si="3">C6/F6</f>
        <v>18.417564851846723</v>
      </c>
      <c r="J6" s="41">
        <f t="shared" si="3"/>
        <v>17.620264396271981</v>
      </c>
      <c r="K6" s="32">
        <f t="shared" si="2"/>
        <v>-4.3290221155094626</v>
      </c>
    </row>
    <row r="7" spans="1:14" ht="15.5" x14ac:dyDescent="0.35">
      <c r="A7" s="14" t="s">
        <v>50</v>
      </c>
      <c r="B7" s="12" t="s">
        <v>51</v>
      </c>
      <c r="C7" s="37">
        <v>2003.142253</v>
      </c>
      <c r="D7" s="38">
        <v>2512.971767</v>
      </c>
      <c r="E7" s="32">
        <f t="shared" si="0"/>
        <v>25.451488192436429</v>
      </c>
      <c r="F7" s="37">
        <v>767.45943699999998</v>
      </c>
      <c r="G7" s="39">
        <v>811.78145299999994</v>
      </c>
      <c r="H7" s="32">
        <f t="shared" si="1"/>
        <v>5.7751607268333016</v>
      </c>
      <c r="I7" s="40">
        <f t="shared" si="3"/>
        <v>2.6100952785599794</v>
      </c>
      <c r="J7" s="41">
        <f t="shared" si="3"/>
        <v>3.0956259935640587</v>
      </c>
      <c r="K7" s="32">
        <f t="shared" si="2"/>
        <v>18.602030316378045</v>
      </c>
    </row>
    <row r="8" spans="1:14" ht="15.5" x14ac:dyDescent="0.35">
      <c r="A8" s="14" t="s">
        <v>44</v>
      </c>
      <c r="B8" s="12" t="s">
        <v>45</v>
      </c>
      <c r="C8" s="37">
        <v>1980.469773</v>
      </c>
      <c r="D8" s="38">
        <v>2254.9715610000003</v>
      </c>
      <c r="E8" s="32">
        <f t="shared" si="0"/>
        <v>13.860438151711202</v>
      </c>
      <c r="F8" s="37">
        <v>443.86290200000002</v>
      </c>
      <c r="G8" s="39">
        <v>457.35660999999999</v>
      </c>
      <c r="H8" s="32">
        <f t="shared" si="1"/>
        <v>3.0400621316173817</v>
      </c>
      <c r="I8" s="40">
        <f>C8/F8</f>
        <v>4.4618952475555167</v>
      </c>
      <c r="J8" s="41">
        <f t="shared" si="3"/>
        <v>4.9304448906948135</v>
      </c>
      <c r="K8" s="32">
        <f t="shared" si="2"/>
        <v>10.501134991817555</v>
      </c>
      <c r="M8" s="42"/>
      <c r="N8" s="42"/>
    </row>
    <row r="9" spans="1:14" ht="15.5" x14ac:dyDescent="0.35">
      <c r="A9" s="14" t="s">
        <v>60</v>
      </c>
      <c r="B9" s="12" t="s">
        <v>61</v>
      </c>
      <c r="C9" s="37">
        <v>1594.267169</v>
      </c>
      <c r="D9" s="38">
        <v>1931.152194</v>
      </c>
      <c r="E9" s="32">
        <f t="shared" si="0"/>
        <v>21.131026941444848</v>
      </c>
      <c r="F9" s="37">
        <v>1043.6490490000001</v>
      </c>
      <c r="G9" s="39">
        <v>1051.361521</v>
      </c>
      <c r="H9" s="32">
        <f t="shared" si="1"/>
        <v>0.73899094790435949</v>
      </c>
      <c r="I9" s="40">
        <f t="shared" si="3"/>
        <v>1.5275893467517545</v>
      </c>
      <c r="J9" s="41">
        <f t="shared" si="3"/>
        <v>1.8368107976437915</v>
      </c>
      <c r="K9" s="32">
        <f t="shared" si="2"/>
        <v>20.242446148865948</v>
      </c>
    </row>
    <row r="10" spans="1:14" ht="15.5" x14ac:dyDescent="0.35">
      <c r="A10" s="14" t="s">
        <v>56</v>
      </c>
      <c r="B10" s="12" t="s">
        <v>57</v>
      </c>
      <c r="C10" s="37">
        <v>1420.481628</v>
      </c>
      <c r="D10" s="38">
        <v>1743.6951999999999</v>
      </c>
      <c r="E10" s="32">
        <f t="shared" si="0"/>
        <v>22.753801642269455</v>
      </c>
      <c r="F10" s="37">
        <v>293.33403199999998</v>
      </c>
      <c r="G10" s="39">
        <v>320.90945400000004</v>
      </c>
      <c r="H10" s="32">
        <f t="shared" si="1"/>
        <v>9.4006896547210257</v>
      </c>
      <c r="I10" s="40">
        <f t="shared" si="3"/>
        <v>4.8425394704968978</v>
      </c>
      <c r="J10" s="41">
        <f>D10/G10</f>
        <v>5.4336049569920108</v>
      </c>
      <c r="K10" s="32">
        <f>((J10-I10)/I10)*100</f>
        <v>12.205692696903577</v>
      </c>
    </row>
    <row r="11" spans="1:14" ht="15.5" x14ac:dyDescent="0.35">
      <c r="A11" s="14" t="s">
        <v>38</v>
      </c>
      <c r="B11" s="12" t="s">
        <v>39</v>
      </c>
      <c r="C11" s="37">
        <v>1158.30952</v>
      </c>
      <c r="D11" s="38">
        <v>1620.990108</v>
      </c>
      <c r="E11" s="32">
        <f t="shared" si="0"/>
        <v>39.944469074207376</v>
      </c>
      <c r="F11" s="37">
        <v>338.42441700000001</v>
      </c>
      <c r="G11" s="39">
        <v>395.94595199999998</v>
      </c>
      <c r="H11" s="32">
        <f t="shared" si="1"/>
        <v>16.996863143004241</v>
      </c>
      <c r="I11" s="40">
        <f t="shared" si="3"/>
        <v>3.4226535137977354</v>
      </c>
      <c r="J11" s="41">
        <f t="shared" si="3"/>
        <v>4.0939681282560505</v>
      </c>
      <c r="K11" s="32">
        <f t="shared" si="2"/>
        <v>19.61386426502262</v>
      </c>
    </row>
    <row r="12" spans="1:14" ht="15.5" x14ac:dyDescent="0.35">
      <c r="A12" s="14" t="s">
        <v>4</v>
      </c>
      <c r="B12" s="12" t="s">
        <v>5</v>
      </c>
      <c r="C12" s="37">
        <v>1177.21397</v>
      </c>
      <c r="D12" s="38">
        <v>1498.942626</v>
      </c>
      <c r="E12" s="32">
        <f t="shared" si="0"/>
        <v>27.329666840430033</v>
      </c>
      <c r="F12" s="37">
        <v>267.39121699999998</v>
      </c>
      <c r="G12" s="39">
        <v>256.40724599999999</v>
      </c>
      <c r="H12" s="32">
        <f t="shared" si="1"/>
        <v>-4.1078278947359728</v>
      </c>
      <c r="I12" s="40">
        <f t="shared" si="3"/>
        <v>4.402590269073797</v>
      </c>
      <c r="J12" s="41">
        <f t="shared" si="3"/>
        <v>5.8459448763004147</v>
      </c>
      <c r="K12" s="32">
        <f t="shared" si="2"/>
        <v>32.784213815342532</v>
      </c>
    </row>
    <row r="13" spans="1:14" ht="15.5" x14ac:dyDescent="0.35">
      <c r="A13" s="14" t="s">
        <v>32</v>
      </c>
      <c r="B13" s="12" t="s">
        <v>33</v>
      </c>
      <c r="C13" s="37">
        <v>838.61190699999997</v>
      </c>
      <c r="D13" s="38">
        <v>1340.5557749999998</v>
      </c>
      <c r="E13" s="32">
        <f t="shared" si="0"/>
        <v>59.854130833370093</v>
      </c>
      <c r="F13" s="37">
        <v>3594.9489779999999</v>
      </c>
      <c r="G13" s="39">
        <v>3645.5463870000003</v>
      </c>
      <c r="H13" s="32">
        <f t="shared" si="1"/>
        <v>1.4074583341694489</v>
      </c>
      <c r="I13" s="40">
        <f t="shared" si="3"/>
        <v>0.23327505122661021</v>
      </c>
      <c r="J13" s="41">
        <f t="shared" si="3"/>
        <v>0.36772424012499605</v>
      </c>
      <c r="K13" s="32">
        <f t="shared" si="2"/>
        <v>57.635477172300767</v>
      </c>
    </row>
    <row r="14" spans="1:14" ht="15.5" x14ac:dyDescent="0.35">
      <c r="A14" s="14" t="s">
        <v>34</v>
      </c>
      <c r="B14" s="12" t="s">
        <v>35</v>
      </c>
      <c r="C14" s="37">
        <v>544.92898400000001</v>
      </c>
      <c r="D14" s="38">
        <v>1239.425442</v>
      </c>
      <c r="E14" s="32">
        <f t="shared" si="0"/>
        <v>127.44714970051949</v>
      </c>
      <c r="F14" s="37">
        <v>2319.8624199999999</v>
      </c>
      <c r="G14" s="39">
        <v>3919.6350120000002</v>
      </c>
      <c r="H14" s="32">
        <f t="shared" si="1"/>
        <v>68.959804607723257</v>
      </c>
      <c r="I14" s="40">
        <f t="shared" si="3"/>
        <v>0.23489711256239068</v>
      </c>
      <c r="J14" s="41">
        <f t="shared" si="3"/>
        <v>0.31620940169313905</v>
      </c>
      <c r="K14" s="32">
        <f t="shared" si="2"/>
        <v>34.616129693442325</v>
      </c>
    </row>
    <row r="15" spans="1:14" ht="15.5" x14ac:dyDescent="0.35">
      <c r="A15" s="14" t="s">
        <v>22</v>
      </c>
      <c r="B15" s="12" t="s">
        <v>23</v>
      </c>
      <c r="C15" s="37">
        <v>925.57207299999993</v>
      </c>
      <c r="D15" s="38">
        <v>1149.4366470000002</v>
      </c>
      <c r="E15" s="32">
        <f t="shared" si="0"/>
        <v>24.186617177677132</v>
      </c>
      <c r="F15" s="37">
        <v>288.36546199999998</v>
      </c>
      <c r="G15" s="39">
        <v>279.05800400000004</v>
      </c>
      <c r="H15" s="32">
        <f t="shared" si="1"/>
        <v>-3.227660460946582</v>
      </c>
      <c r="I15" s="40">
        <f t="shared" si="3"/>
        <v>3.2097188983055118</v>
      </c>
      <c r="J15" s="41">
        <f t="shared" si="3"/>
        <v>4.1189882767168369</v>
      </c>
      <c r="K15" s="32">
        <f t="shared" si="2"/>
        <v>28.328629615862944</v>
      </c>
    </row>
    <row r="16" spans="1:14" ht="15.5" x14ac:dyDescent="0.35">
      <c r="A16" s="14" t="s">
        <v>14</v>
      </c>
      <c r="B16" s="12" t="s">
        <v>15</v>
      </c>
      <c r="C16" s="37">
        <v>942.79701599999999</v>
      </c>
      <c r="D16" s="38">
        <v>1057.4028330000001</v>
      </c>
      <c r="E16" s="32">
        <f t="shared" si="0"/>
        <v>12.1559376042828</v>
      </c>
      <c r="F16" s="37">
        <v>76.662847999999997</v>
      </c>
      <c r="G16" s="39">
        <v>73.889956999999995</v>
      </c>
      <c r="H16" s="32">
        <f t="shared" si="1"/>
        <v>-3.6169945056045942</v>
      </c>
      <c r="I16" s="40">
        <f t="shared" si="3"/>
        <v>12.297964928200946</v>
      </c>
      <c r="J16" s="41">
        <f t="shared" si="3"/>
        <v>14.310508165541362</v>
      </c>
      <c r="K16" s="32">
        <f t="shared" si="2"/>
        <v>16.364847754000134</v>
      </c>
    </row>
    <row r="17" spans="1:11" ht="15.5" x14ac:dyDescent="0.35">
      <c r="A17" s="14" t="s">
        <v>12</v>
      </c>
      <c r="B17" s="12" t="s">
        <v>13</v>
      </c>
      <c r="C17" s="37">
        <v>757.10349100000008</v>
      </c>
      <c r="D17" s="38">
        <v>949.63837100000001</v>
      </c>
      <c r="E17" s="32">
        <f t="shared" si="0"/>
        <v>25.430457300585864</v>
      </c>
      <c r="F17" s="37">
        <v>108.27937300000001</v>
      </c>
      <c r="G17" s="39">
        <v>106.701829</v>
      </c>
      <c r="H17" s="32">
        <f t="shared" si="1"/>
        <v>-1.4569201467393085</v>
      </c>
      <c r="I17" s="40">
        <f>C17/F17</f>
        <v>6.9921303570902653</v>
      </c>
      <c r="J17" s="41">
        <f t="shared" si="3"/>
        <v>8.8999258953658611</v>
      </c>
      <c r="K17" s="32">
        <f t="shared" si="2"/>
        <v>27.284896602950546</v>
      </c>
    </row>
    <row r="18" spans="1:11" ht="15.5" x14ac:dyDescent="0.35">
      <c r="A18" s="14" t="s">
        <v>52</v>
      </c>
      <c r="B18" s="12" t="s">
        <v>53</v>
      </c>
      <c r="C18" s="37">
        <v>682.81888900000001</v>
      </c>
      <c r="D18" s="38">
        <v>873.62271200000009</v>
      </c>
      <c r="E18" s="32">
        <f t="shared" si="0"/>
        <v>27.94354785343381</v>
      </c>
      <c r="F18" s="37">
        <v>683.26329599999997</v>
      </c>
      <c r="G18" s="39">
        <v>767.96933700000011</v>
      </c>
      <c r="H18" s="32">
        <f t="shared" si="1"/>
        <v>12.397276642238975</v>
      </c>
      <c r="I18" s="40">
        <f t="shared" si="3"/>
        <v>0.99934958162892451</v>
      </c>
      <c r="J18" s="41">
        <f t="shared" si="3"/>
        <v>1.1375749914869322</v>
      </c>
      <c r="K18" s="32">
        <f t="shared" si="2"/>
        <v>13.831537271742524</v>
      </c>
    </row>
    <row r="19" spans="1:11" ht="15.5" x14ac:dyDescent="0.35">
      <c r="A19" s="14" t="s">
        <v>8</v>
      </c>
      <c r="B19" s="12" t="s">
        <v>9</v>
      </c>
      <c r="C19" s="37">
        <v>756.60787600000003</v>
      </c>
      <c r="D19" s="38">
        <v>815.59977400000002</v>
      </c>
      <c r="E19" s="32">
        <f t="shared" si="0"/>
        <v>7.7968918737504636</v>
      </c>
      <c r="F19" s="37">
        <v>413.49343400000004</v>
      </c>
      <c r="G19" s="39">
        <v>352.55296700000002</v>
      </c>
      <c r="H19" s="32">
        <f t="shared" si="1"/>
        <v>-14.737952767588567</v>
      </c>
      <c r="I19" s="40">
        <f t="shared" si="3"/>
        <v>1.8297941727413258</v>
      </c>
      <c r="J19" s="41">
        <f t="shared" si="3"/>
        <v>2.3134106087384025</v>
      </c>
      <c r="K19" s="32">
        <f t="shared" si="2"/>
        <v>26.430100346889922</v>
      </c>
    </row>
    <row r="20" spans="1:11" ht="15.5" x14ac:dyDescent="0.35">
      <c r="A20" s="14" t="s">
        <v>46</v>
      </c>
      <c r="B20" s="12" t="s">
        <v>47</v>
      </c>
      <c r="C20" s="37">
        <v>625.30725199999995</v>
      </c>
      <c r="D20" s="38">
        <v>811.50014199999998</v>
      </c>
      <c r="E20" s="32">
        <f t="shared" si="0"/>
        <v>29.776224312843897</v>
      </c>
      <c r="F20" s="37">
        <v>255.07777200000001</v>
      </c>
      <c r="G20" s="39">
        <v>272.58694700000001</v>
      </c>
      <c r="H20" s="32">
        <f t="shared" si="1"/>
        <v>6.864249621876108</v>
      </c>
      <c r="I20" s="40">
        <f t="shared" si="3"/>
        <v>2.451437642320319</v>
      </c>
      <c r="J20" s="41">
        <f t="shared" si="3"/>
        <v>2.9770322861424465</v>
      </c>
      <c r="K20" s="32">
        <f t="shared" si="2"/>
        <v>21.440261614186728</v>
      </c>
    </row>
    <row r="21" spans="1:11" ht="15.5" x14ac:dyDescent="0.35">
      <c r="A21" s="14" t="s">
        <v>58</v>
      </c>
      <c r="B21" s="12" t="s">
        <v>59</v>
      </c>
      <c r="C21" s="37">
        <v>666.05334499999992</v>
      </c>
      <c r="D21" s="38">
        <v>791.06144600000005</v>
      </c>
      <c r="E21" s="32">
        <f t="shared" si="0"/>
        <v>18.768481824830431</v>
      </c>
      <c r="F21" s="37">
        <v>1342.3842529999999</v>
      </c>
      <c r="G21" s="39">
        <v>1453.8424269999998</v>
      </c>
      <c r="H21" s="32">
        <f t="shared" si="1"/>
        <v>8.3030007057152115</v>
      </c>
      <c r="I21" s="40">
        <f t="shared" si="3"/>
        <v>0.49617189974590675</v>
      </c>
      <c r="J21" s="41">
        <f t="shared" si="3"/>
        <v>0.54411773333122027</v>
      </c>
      <c r="K21" s="32">
        <f t="shared" si="2"/>
        <v>9.6631497289280031</v>
      </c>
    </row>
    <row r="22" spans="1:11" ht="15.5" x14ac:dyDescent="0.35">
      <c r="A22" s="14" t="s">
        <v>16</v>
      </c>
      <c r="B22" s="12" t="s">
        <v>17</v>
      </c>
      <c r="C22" s="37">
        <v>521.31336499999998</v>
      </c>
      <c r="D22" s="38">
        <v>706.35642900000005</v>
      </c>
      <c r="E22" s="32">
        <f t="shared" si="0"/>
        <v>35.495553427831275</v>
      </c>
      <c r="F22" s="37">
        <v>877.66362300000003</v>
      </c>
      <c r="G22" s="39">
        <v>843.81154299999992</v>
      </c>
      <c r="H22" s="32">
        <f t="shared" si="1"/>
        <v>-3.8570676866255531</v>
      </c>
      <c r="I22" s="40">
        <f t="shared" si="3"/>
        <v>0.59397854865861288</v>
      </c>
      <c r="J22" s="41">
        <f t="shared" si="3"/>
        <v>0.83710211700671189</v>
      </c>
      <c r="K22" s="32">
        <f t="shared" si="2"/>
        <v>40.931371831044601</v>
      </c>
    </row>
    <row r="23" spans="1:11" ht="15.5" x14ac:dyDescent="0.35">
      <c r="A23" s="14" t="s">
        <v>28</v>
      </c>
      <c r="B23" s="12" t="s">
        <v>29</v>
      </c>
      <c r="C23" s="37">
        <v>619.59308099999998</v>
      </c>
      <c r="D23" s="38">
        <v>696.55442700000003</v>
      </c>
      <c r="E23" s="32">
        <f t="shared" si="0"/>
        <v>12.421272664276257</v>
      </c>
      <c r="F23" s="37">
        <v>384.42892099999995</v>
      </c>
      <c r="G23" s="39">
        <v>329.422978</v>
      </c>
      <c r="H23" s="32">
        <f t="shared" si="1"/>
        <v>-14.308482009343921</v>
      </c>
      <c r="I23" s="40">
        <f t="shared" si="3"/>
        <v>1.6117233827992876</v>
      </c>
      <c r="J23" s="41">
        <f t="shared" si="3"/>
        <v>2.1144682475671144</v>
      </c>
      <c r="K23" s="32">
        <f t="shared" si="2"/>
        <v>31.192999377762021</v>
      </c>
    </row>
    <row r="24" spans="1:11" ht="15.5" x14ac:dyDescent="0.35">
      <c r="A24" s="14" t="s">
        <v>40</v>
      </c>
      <c r="B24" s="12" t="s">
        <v>41</v>
      </c>
      <c r="C24" s="37">
        <v>627.70828200000005</v>
      </c>
      <c r="D24" s="38">
        <v>611.87647500000003</v>
      </c>
      <c r="E24" s="32">
        <f t="shared" si="0"/>
        <v>-2.5221599672951305</v>
      </c>
      <c r="F24" s="37">
        <v>153.74581799999999</v>
      </c>
      <c r="G24" s="39">
        <v>131.21362999999999</v>
      </c>
      <c r="H24" s="32">
        <f t="shared" si="1"/>
        <v>-14.655480255079192</v>
      </c>
      <c r="I24" s="40">
        <f t="shared" si="3"/>
        <v>4.0827665439329222</v>
      </c>
      <c r="J24" s="41">
        <f t="shared" si="3"/>
        <v>4.6632081971971973</v>
      </c>
      <c r="K24" s="32">
        <f t="shared" si="2"/>
        <v>14.216871011809964</v>
      </c>
    </row>
    <row r="25" spans="1:11" ht="15.5" x14ac:dyDescent="0.35">
      <c r="A25" s="14" t="s">
        <v>6</v>
      </c>
      <c r="B25" s="12" t="s">
        <v>7</v>
      </c>
      <c r="C25" s="37">
        <v>419.61646399999995</v>
      </c>
      <c r="D25" s="38">
        <v>590.36134800000002</v>
      </c>
      <c r="E25" s="32">
        <f t="shared" si="0"/>
        <v>40.690701783331384</v>
      </c>
      <c r="F25" s="37">
        <v>107.52860000000001</v>
      </c>
      <c r="G25" s="39">
        <v>107.854866</v>
      </c>
      <c r="H25" s="32">
        <f t="shared" si="1"/>
        <v>0.30342253130794011</v>
      </c>
      <c r="I25" s="40">
        <f t="shared" si="3"/>
        <v>3.9023707553153293</v>
      </c>
      <c r="J25" s="41">
        <f t="shared" si="3"/>
        <v>5.4736644705487834</v>
      </c>
      <c r="K25" s="32">
        <f t="shared" si="2"/>
        <v>40.265105848623719</v>
      </c>
    </row>
    <row r="26" spans="1:11" ht="15.5" x14ac:dyDescent="0.35">
      <c r="A26" s="14" t="s">
        <v>26</v>
      </c>
      <c r="B26" s="12" t="s">
        <v>27</v>
      </c>
      <c r="C26" s="37">
        <v>499.36265700000001</v>
      </c>
      <c r="D26" s="38">
        <v>581.15319799999997</v>
      </c>
      <c r="E26" s="32">
        <f t="shared" si="0"/>
        <v>16.378986264485523</v>
      </c>
      <c r="F26" s="37">
        <v>311.11245700000001</v>
      </c>
      <c r="G26" s="39">
        <v>343.13441499999999</v>
      </c>
      <c r="H26" s="32">
        <f t="shared" si="1"/>
        <v>10.292727687210538</v>
      </c>
      <c r="I26" s="40">
        <f t="shared" si="3"/>
        <v>1.6050873109205011</v>
      </c>
      <c r="J26" s="41">
        <f t="shared" si="3"/>
        <v>1.6936604799608923</v>
      </c>
      <c r="K26" s="32">
        <f t="shared" si="2"/>
        <v>5.5182773197300676</v>
      </c>
    </row>
    <row r="27" spans="1:11" ht="15.5" x14ac:dyDescent="0.35">
      <c r="A27" s="14" t="s">
        <v>64</v>
      </c>
      <c r="B27" s="12" t="s">
        <v>65</v>
      </c>
      <c r="C27" s="37">
        <v>604.674893</v>
      </c>
      <c r="D27" s="38">
        <v>578.20057400000007</v>
      </c>
      <c r="E27" s="32">
        <f t="shared" si="0"/>
        <v>-4.37827323516803</v>
      </c>
      <c r="F27" s="37">
        <v>47.230976999999996</v>
      </c>
      <c r="G27" s="39">
        <v>44.929241000000005</v>
      </c>
      <c r="H27" s="32">
        <f t="shared" si="1"/>
        <v>-4.8733609723973972</v>
      </c>
      <c r="I27" s="40">
        <f t="shared" si="3"/>
        <v>12.80250656258921</v>
      </c>
      <c r="J27" s="41">
        <f t="shared" si="3"/>
        <v>12.869137362013305</v>
      </c>
      <c r="K27" s="32">
        <f t="shared" si="2"/>
        <v>0.52045120303862835</v>
      </c>
    </row>
    <row r="28" spans="1:11" ht="15.5" x14ac:dyDescent="0.35">
      <c r="A28" s="14" t="s">
        <v>42</v>
      </c>
      <c r="B28" s="12" t="s">
        <v>43</v>
      </c>
      <c r="C28" s="37">
        <v>425.138216</v>
      </c>
      <c r="D28" s="38">
        <v>523.44509700000003</v>
      </c>
      <c r="E28" s="32">
        <f t="shared" si="0"/>
        <v>23.123510731390006</v>
      </c>
      <c r="F28" s="37">
        <v>117.25368300000001</v>
      </c>
      <c r="G28" s="39">
        <v>129.10753500000001</v>
      </c>
      <c r="H28" s="32">
        <f t="shared" si="1"/>
        <v>10.109577538813857</v>
      </c>
      <c r="I28" s="40">
        <f t="shared" si="3"/>
        <v>3.625798398162043</v>
      </c>
      <c r="J28" s="41">
        <f t="shared" si="3"/>
        <v>4.054334218370756</v>
      </c>
      <c r="K28" s="32">
        <f t="shared" si="2"/>
        <v>11.819074674034347</v>
      </c>
    </row>
    <row r="29" spans="1:11" ht="15.5" x14ac:dyDescent="0.35">
      <c r="A29" s="14" t="s">
        <v>18</v>
      </c>
      <c r="B29" s="12" t="s">
        <v>19</v>
      </c>
      <c r="C29" s="37">
        <v>337.23182400000002</v>
      </c>
      <c r="D29" s="38">
        <v>522.11976200000004</v>
      </c>
      <c r="E29" s="32">
        <f t="shared" si="0"/>
        <v>54.825175099726067</v>
      </c>
      <c r="F29" s="37">
        <v>139.51332399999998</v>
      </c>
      <c r="G29" s="39">
        <v>144.971732</v>
      </c>
      <c r="H29" s="32">
        <f>((G29-F29)/F29)*100</f>
        <v>3.9124635866320698</v>
      </c>
      <c r="I29" s="40">
        <f t="shared" si="3"/>
        <v>2.4172015570355132</v>
      </c>
      <c r="J29" s="41">
        <f t="shared" si="3"/>
        <v>3.6015280689341562</v>
      </c>
      <c r="K29" s="32">
        <f>((J29-I29)/I29)*100</f>
        <v>48.995769858394276</v>
      </c>
    </row>
    <row r="30" spans="1:11" ht="15.5" x14ac:dyDescent="0.35">
      <c r="A30" s="14" t="s">
        <v>54</v>
      </c>
      <c r="B30" s="12" t="s">
        <v>55</v>
      </c>
      <c r="C30" s="37">
        <v>425.20014500000002</v>
      </c>
      <c r="D30" s="38">
        <v>495.37726799999996</v>
      </c>
      <c r="E30" s="32">
        <f t="shared" si="0"/>
        <v>16.504491784686465</v>
      </c>
      <c r="F30" s="37">
        <v>251.58065299999998</v>
      </c>
      <c r="G30" s="39">
        <v>244.97366699999998</v>
      </c>
      <c r="H30" s="32">
        <f t="shared" ref="H30:H35" si="4">((G30-F30)/F30)*100</f>
        <v>-2.6261900194686301</v>
      </c>
      <c r="I30" s="40">
        <f t="shared" si="3"/>
        <v>1.6901146408901326</v>
      </c>
      <c r="J30" s="41">
        <f t="shared" si="3"/>
        <v>2.0221653782894142</v>
      </c>
      <c r="K30" s="32">
        <f t="shared" ref="K30:K35" si="5">((J30-I30)/I30)*100</f>
        <v>19.6466399003798</v>
      </c>
    </row>
    <row r="31" spans="1:11" ht="15.5" x14ac:dyDescent="0.35">
      <c r="A31" s="14" t="s">
        <v>30</v>
      </c>
      <c r="B31" s="12" t="s">
        <v>31</v>
      </c>
      <c r="C31" s="37">
        <v>339.47555699999998</v>
      </c>
      <c r="D31" s="38">
        <v>488.87357000000003</v>
      </c>
      <c r="E31" s="32">
        <f t="shared" si="0"/>
        <v>44.00847422425764</v>
      </c>
      <c r="F31" s="37">
        <v>66.401083</v>
      </c>
      <c r="G31" s="39">
        <v>71.635172000000011</v>
      </c>
      <c r="H31" s="32">
        <f t="shared" si="4"/>
        <v>7.882535590571635</v>
      </c>
      <c r="I31" s="40">
        <f t="shared" si="3"/>
        <v>5.1125003036471552</v>
      </c>
      <c r="J31" s="41">
        <f t="shared" si="3"/>
        <v>6.8244907683058251</v>
      </c>
      <c r="K31" s="32">
        <f t="shared" si="5"/>
        <v>33.486364068034781</v>
      </c>
    </row>
    <row r="32" spans="1:11" ht="15.5" x14ac:dyDescent="0.35">
      <c r="A32" s="14" t="s">
        <v>20</v>
      </c>
      <c r="B32" s="12" t="s">
        <v>21</v>
      </c>
      <c r="C32" s="37">
        <v>210.219144</v>
      </c>
      <c r="D32" s="38">
        <v>475.66272499999997</v>
      </c>
      <c r="E32" s="32">
        <f t="shared" si="0"/>
        <v>126.2699371471135</v>
      </c>
      <c r="F32" s="37">
        <v>49.383949000000001</v>
      </c>
      <c r="G32" s="39">
        <v>74.595269000000002</v>
      </c>
      <c r="H32" s="32">
        <f t="shared" si="4"/>
        <v>51.051648380731962</v>
      </c>
      <c r="I32" s="40">
        <f t="shared" si="3"/>
        <v>4.2568313846266124</v>
      </c>
      <c r="J32" s="41">
        <f t="shared" si="3"/>
        <v>6.3765803297793582</v>
      </c>
      <c r="K32" s="32">
        <f t="shared" si="5"/>
        <v>49.796403794807091</v>
      </c>
    </row>
    <row r="33" spans="1:11" ht="15.5" x14ac:dyDescent="0.35">
      <c r="A33" s="14" t="s">
        <v>48</v>
      </c>
      <c r="B33" s="12" t="s">
        <v>49</v>
      </c>
      <c r="C33" s="37">
        <v>423.15968599999997</v>
      </c>
      <c r="D33" s="38">
        <v>472.50238100000001</v>
      </c>
      <c r="E33" s="32">
        <f t="shared" si="0"/>
        <v>11.660537766823103</v>
      </c>
      <c r="F33" s="37">
        <v>177.258059</v>
      </c>
      <c r="G33" s="39">
        <v>163.62652700000001</v>
      </c>
      <c r="H33" s="32">
        <f t="shared" si="4"/>
        <v>-7.6902184740723092</v>
      </c>
      <c r="I33" s="40">
        <f t="shared" si="3"/>
        <v>2.3872521700127605</v>
      </c>
      <c r="J33" s="41">
        <f t="shared" si="3"/>
        <v>2.8876881375108572</v>
      </c>
      <c r="K33" s="32">
        <f t="shared" si="5"/>
        <v>20.962844804762362</v>
      </c>
    </row>
    <row r="34" spans="1:11" ht="15.5" x14ac:dyDescent="0.35">
      <c r="A34" s="14" t="s">
        <v>36</v>
      </c>
      <c r="B34" s="12" t="s">
        <v>37</v>
      </c>
      <c r="C34" s="37">
        <v>371.08086800000001</v>
      </c>
      <c r="D34" s="38">
        <v>461.82991399999997</v>
      </c>
      <c r="E34" s="32">
        <f t="shared" si="0"/>
        <v>24.455328696708762</v>
      </c>
      <c r="F34" s="37">
        <v>121.55627</v>
      </c>
      <c r="G34" s="39">
        <v>124.46746499999999</v>
      </c>
      <c r="H34" s="32">
        <f t="shared" si="4"/>
        <v>2.3949361065455466</v>
      </c>
      <c r="I34" s="40">
        <f t="shared" si="3"/>
        <v>3.0527497100725451</v>
      </c>
      <c r="J34" s="41">
        <f t="shared" si="3"/>
        <v>3.7104468545253977</v>
      </c>
      <c r="K34" s="32">
        <f t="shared" si="5"/>
        <v>21.54441755518906</v>
      </c>
    </row>
    <row r="35" spans="1:11" ht="15.75" customHeight="1" thickBot="1" x14ac:dyDescent="0.4">
      <c r="A35" s="15" t="s">
        <v>24</v>
      </c>
      <c r="B35" s="13" t="s">
        <v>25</v>
      </c>
      <c r="C35" s="43">
        <v>200.71830300000002</v>
      </c>
      <c r="D35" s="44">
        <v>428.67506500000002</v>
      </c>
      <c r="E35" s="45">
        <f t="shared" si="0"/>
        <v>113.57049087845266</v>
      </c>
      <c r="F35" s="43">
        <v>149.588583</v>
      </c>
      <c r="G35" s="46">
        <v>228.826301</v>
      </c>
      <c r="H35" s="45">
        <f t="shared" si="4"/>
        <v>52.970431573644895</v>
      </c>
      <c r="I35" s="47">
        <f t="shared" si="3"/>
        <v>1.3418022884807994</v>
      </c>
      <c r="J35" s="48">
        <f t="shared" si="3"/>
        <v>1.8733644826955447</v>
      </c>
      <c r="K35" s="45">
        <f t="shared" si="5"/>
        <v>39.615537905855319</v>
      </c>
    </row>
    <row r="36" spans="1:11" ht="8.25" customHeight="1" x14ac:dyDescent="0.3"/>
    <row r="37" spans="1:11" x14ac:dyDescent="0.3">
      <c r="C37" s="6"/>
      <c r="D37" s="6"/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Wiejskich&amp;C&amp;"-,Standardowy"&amp;14
EKSPORT z Polski  WAŻNIEJSZYCH towarów rolno-spożywczych w 2022 r.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cn4 Glowne EXP 2022ost</vt:lpstr>
      <vt:lpstr>'cn4 Glowne EXP 2022ost'!Tytuły_wydruku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2023-11-06T15:18:49Z</cp:lastPrinted>
  <dcterms:created xsi:type="dcterms:W3CDTF">2021-05-10T11:10:15Z</dcterms:created>
  <dcterms:modified xsi:type="dcterms:W3CDTF">2023-11-10T11:55:58Z</dcterms:modified>
</cp:coreProperties>
</file>