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BB13D9C7-F6A5-48D8-8130-9A9556808E8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n4 Glowne IMP 2022ost" sheetId="34" r:id="rId1"/>
  </sheets>
  <externalReferences>
    <externalReference r:id="rId2"/>
  </externalReferences>
  <definedNames>
    <definedName name="\a">#N/A</definedName>
    <definedName name="\s">#REF!</definedName>
    <definedName name="_17_11_2011">#REF!</definedName>
    <definedName name="_7_11_2011">#REF!</definedName>
    <definedName name="_A">#REF!</definedName>
    <definedName name="_xlnm._FilterDatabase" localSheetId="0" hidden="1">'cn4 Glowne IMP 2022ost'!$A$5:$G$95</definedName>
    <definedName name="a">#REF!</definedName>
    <definedName name="aaaa">#REF!</definedName>
    <definedName name="AllPerc">#REF!,#REF!</definedName>
    <definedName name="AmisDataPig">OFFSET(#REF!,0,0,COUNTA(#REF!),20)</definedName>
    <definedName name="AmisDataPiglet">OFFSET(#REF!,0,0,COUNTA(#REF!),27)</definedName>
    <definedName name="aqwq">#REF!,#REF!</definedName>
    <definedName name="BothPerc">#REF!</definedName>
    <definedName name="Ceny">#REF!</definedName>
    <definedName name="cenyd">#REF!</definedName>
    <definedName name="ColPre">#REF!</definedName>
    <definedName name="CurShe">#REF!</definedName>
    <definedName name="dd">#REF!</definedName>
    <definedName name="fg">#REF!</definedName>
    <definedName name="FirstPerc">#REF!</definedName>
    <definedName name="gg">#REF!</definedName>
    <definedName name="hj">#REF!</definedName>
    <definedName name="jgg">OFFSET(#REF!,0,0,COUNTA(#REF!),20)</definedName>
    <definedName name="jose">#REF!</definedName>
    <definedName name="Last5">#REF!</definedName>
    <definedName name="MaxDate">'[1]Amis Exchange rate'!$D$2</definedName>
    <definedName name="MonPre">#REF!</definedName>
    <definedName name="NumPri">#REF!</definedName>
    <definedName name="_xlnm.Print_Area">#REF!</definedName>
    <definedName name="ppp">#REF!</definedName>
    <definedName name="Prosieta">#REF!</definedName>
    <definedName name="recap">#REF!</definedName>
    <definedName name="s">#REF!</definedName>
    <definedName name="SecondPerc">#REF!</definedName>
    <definedName name="ssssaaa">#REF!</definedName>
    <definedName name="TodDat">#REF!</definedName>
    <definedName name="_xlnm.Print_Titles" localSheetId="0">'cn4 Glowne IMP 2022ost'!$1:$3</definedName>
    <definedName name="WeeNum">#REF!</definedName>
    <definedName name="zx">#REF!</definedName>
    <definedName name="zywiec">#REF!</definedName>
    <definedName name="zzz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34" l="1"/>
  <c r="H23" i="34"/>
  <c r="E23" i="34"/>
  <c r="I21" i="34" l="1"/>
  <c r="I22" i="34"/>
  <c r="I25" i="34"/>
  <c r="I26" i="34"/>
  <c r="E21" i="34"/>
  <c r="E22" i="34"/>
  <c r="E25" i="34"/>
  <c r="E26" i="34"/>
  <c r="E27" i="34"/>
  <c r="H21" i="34"/>
  <c r="H22" i="34"/>
  <c r="H25" i="34"/>
  <c r="H26" i="34"/>
  <c r="H27" i="34"/>
  <c r="H28" i="34"/>
  <c r="H29" i="34"/>
  <c r="H30" i="34"/>
  <c r="H31" i="34"/>
  <c r="E28" i="34" l="1"/>
  <c r="E29" i="34"/>
  <c r="E30" i="34"/>
  <c r="J24" i="34"/>
  <c r="J25" i="34"/>
  <c r="K25" i="34" s="1"/>
  <c r="J26" i="34"/>
  <c r="K26" i="34" s="1"/>
  <c r="I27" i="34"/>
  <c r="J27" i="34"/>
  <c r="K27" i="34" s="1"/>
  <c r="I28" i="34"/>
  <c r="J28" i="34"/>
  <c r="I29" i="34"/>
  <c r="J29" i="34"/>
  <c r="I30" i="34"/>
  <c r="J30" i="34"/>
  <c r="I31" i="34"/>
  <c r="J31" i="34"/>
  <c r="I32" i="34"/>
  <c r="J32" i="34"/>
  <c r="I33" i="34"/>
  <c r="J33" i="34"/>
  <c r="K31" i="34" l="1"/>
  <c r="K28" i="34"/>
  <c r="K29" i="34"/>
  <c r="K33" i="34"/>
  <c r="K30" i="34"/>
  <c r="K32" i="34"/>
  <c r="J35" i="34" l="1"/>
  <c r="I35" i="34"/>
  <c r="H35" i="34"/>
  <c r="E35" i="34"/>
  <c r="J34" i="34"/>
  <c r="I34" i="34"/>
  <c r="H34" i="34"/>
  <c r="E34" i="34"/>
  <c r="H33" i="34"/>
  <c r="E33" i="34"/>
  <c r="H32" i="34"/>
  <c r="E32" i="34"/>
  <c r="E31" i="34"/>
  <c r="J23" i="34"/>
  <c r="K23" i="34" s="1"/>
  <c r="J22" i="34"/>
  <c r="K22" i="34" s="1"/>
  <c r="J21" i="34"/>
  <c r="K21" i="34" s="1"/>
  <c r="J20" i="34"/>
  <c r="I20" i="34"/>
  <c r="H20" i="34"/>
  <c r="E20" i="34"/>
  <c r="J19" i="34"/>
  <c r="I19" i="34"/>
  <c r="H19" i="34"/>
  <c r="E19" i="34"/>
  <c r="J18" i="34"/>
  <c r="I18" i="34"/>
  <c r="H18" i="34"/>
  <c r="E18" i="34"/>
  <c r="J17" i="34"/>
  <c r="I17" i="34"/>
  <c r="H17" i="34"/>
  <c r="E17" i="34"/>
  <c r="J16" i="34"/>
  <c r="I16" i="34"/>
  <c r="H16" i="34"/>
  <c r="E16" i="34"/>
  <c r="J15" i="34"/>
  <c r="I15" i="34"/>
  <c r="H15" i="34"/>
  <c r="E15" i="34"/>
  <c r="J14" i="34"/>
  <c r="I14" i="34"/>
  <c r="H14" i="34"/>
  <c r="E14" i="34"/>
  <c r="J13" i="34"/>
  <c r="I13" i="34"/>
  <c r="H13" i="34"/>
  <c r="E13" i="34"/>
  <c r="J12" i="34"/>
  <c r="I12" i="34"/>
  <c r="H12" i="34"/>
  <c r="E12" i="34"/>
  <c r="J11" i="34"/>
  <c r="I11" i="34"/>
  <c r="H11" i="34"/>
  <c r="E11" i="34"/>
  <c r="J10" i="34"/>
  <c r="I10" i="34"/>
  <c r="H10" i="34"/>
  <c r="E10" i="34"/>
  <c r="J9" i="34"/>
  <c r="I9" i="34"/>
  <c r="H9" i="34"/>
  <c r="E9" i="34"/>
  <c r="J8" i="34"/>
  <c r="I8" i="34"/>
  <c r="H8" i="34"/>
  <c r="E8" i="34"/>
  <c r="J7" i="34"/>
  <c r="I7" i="34"/>
  <c r="H7" i="34"/>
  <c r="E7" i="34"/>
  <c r="J6" i="34"/>
  <c r="I6" i="34"/>
  <c r="H6" i="34"/>
  <c r="E6" i="34"/>
  <c r="J5" i="34"/>
  <c r="I5" i="34"/>
  <c r="H5" i="34"/>
  <c r="E5" i="34"/>
  <c r="E4" i="34"/>
  <c r="K20" i="34" l="1"/>
  <c r="K35" i="34"/>
  <c r="K8" i="34"/>
  <c r="K14" i="34"/>
  <c r="K6" i="34"/>
  <c r="K18" i="34"/>
  <c r="K7" i="34"/>
  <c r="K13" i="34"/>
  <c r="K12" i="34"/>
  <c r="K9" i="34"/>
  <c r="K19" i="34"/>
  <c r="K34" i="34"/>
  <c r="K5" i="34"/>
  <c r="K16" i="34"/>
  <c r="K11" i="34"/>
  <c r="K15" i="34"/>
  <c r="K10" i="34"/>
  <c r="K17" i="34"/>
</calcChain>
</file>

<file path=xl/sharedStrings.xml><?xml version="1.0" encoding="utf-8"?>
<sst xmlns="http://schemas.openxmlformats.org/spreadsheetml/2006/main" count="88" uniqueCount="74">
  <si>
    <t>--</t>
  </si>
  <si>
    <t>IMPORT/PRZYWÓZ</t>
  </si>
  <si>
    <t>CN</t>
  </si>
  <si>
    <t>Nazwa towaru</t>
  </si>
  <si>
    <t>0103</t>
  </si>
  <si>
    <t>Trzoda chlewna żywa</t>
  </si>
  <si>
    <t>0203</t>
  </si>
  <si>
    <t>Mięso wieprzowe świeże, chłodzone lub mrożone</t>
  </si>
  <si>
    <t>0302</t>
  </si>
  <si>
    <t>Ryby świeże lub chłodzone, z wyjątkiem filetów</t>
  </si>
  <si>
    <t>0303</t>
  </si>
  <si>
    <t>Ryby mrożone, z wyłączeniem filetów rybnych</t>
  </si>
  <si>
    <t>0304</t>
  </si>
  <si>
    <t>Filety rybne i inne mięso rybie (rozdrobnione)</t>
  </si>
  <si>
    <t>0402</t>
  </si>
  <si>
    <t xml:space="preserve">Mleko i śmietana, zagęszczone </t>
  </si>
  <si>
    <t>0406</t>
  </si>
  <si>
    <t>Sery i twarogi</t>
  </si>
  <si>
    <t>0702</t>
  </si>
  <si>
    <t>Pomidory świeże lub chłodzone</t>
  </si>
  <si>
    <t>0803</t>
  </si>
  <si>
    <t>Banany</t>
  </si>
  <si>
    <t>0805</t>
  </si>
  <si>
    <t>Owoce cytrusowe, świeże lub suszone</t>
  </si>
  <si>
    <t>0811</t>
  </si>
  <si>
    <t>Owoce i orzechy, niegotowane lub gotowane na parze, zamrożone</t>
  </si>
  <si>
    <t>0901</t>
  </si>
  <si>
    <t>Kawa, nawet palona lub bezkofeinowa; łupinki i łuski</t>
  </si>
  <si>
    <t>1005</t>
  </si>
  <si>
    <t>Kukurydza (ziarna)</t>
  </si>
  <si>
    <t>1205</t>
  </si>
  <si>
    <t>Nasiona rzepaku lub rzepiku</t>
  </si>
  <si>
    <t>1511</t>
  </si>
  <si>
    <t>Olej palmowy i jego frakcje, rafinowany lub nie</t>
  </si>
  <si>
    <t>1512</t>
  </si>
  <si>
    <t xml:space="preserve">Olej słonecznikowy, szafranowy i bawełniany </t>
  </si>
  <si>
    <t>1514</t>
  </si>
  <si>
    <t xml:space="preserve">Olej rzepakowy, rzepikowy i gorczycowy </t>
  </si>
  <si>
    <t>1806</t>
  </si>
  <si>
    <t>Czekolada i inne przetwory spożywcze zawierające kakao</t>
  </si>
  <si>
    <t>1901</t>
  </si>
  <si>
    <t>Ekstrakt słodowy; przetwory spożywcze z mąki,</t>
  </si>
  <si>
    <t>1905</t>
  </si>
  <si>
    <t>Chleb, pieczywo cukiernicze, ciasta i ciastka,</t>
  </si>
  <si>
    <t>2008</t>
  </si>
  <si>
    <t>Owoce, orzechy i inne jadalne części roślin</t>
  </si>
  <si>
    <t>2009</t>
  </si>
  <si>
    <t xml:space="preserve">Soki owocowe (łącznie z moszczem winogronowym) </t>
  </si>
  <si>
    <t>2101</t>
  </si>
  <si>
    <t xml:space="preserve">Ekstrakty, esencje i koncentraty kawy, herbaty </t>
  </si>
  <si>
    <t>2106</t>
  </si>
  <si>
    <t>Przetwory spożywcze gdzie indziej nie wymienione</t>
  </si>
  <si>
    <t>2202</t>
  </si>
  <si>
    <t>Wody, w tym wody mineralne i wody gazowane,</t>
  </si>
  <si>
    <t>2204</t>
  </si>
  <si>
    <t>Wino ze świeżych winogron łącznie z winami</t>
  </si>
  <si>
    <t>2208</t>
  </si>
  <si>
    <t>Alkohol etylowy nieskażony o objętościowej mocy alkoh.&lt;80% obj.</t>
  </si>
  <si>
    <t>2304</t>
  </si>
  <si>
    <t>Makuchy i inne pozostałości stałe,  z ekstrakcji oleju sojowego</t>
  </si>
  <si>
    <t>2309</t>
  </si>
  <si>
    <t>Produkty używane do karmienia zwierząt</t>
  </si>
  <si>
    <t>2401</t>
  </si>
  <si>
    <t>Tytoń nie przetworzony; odpady tytoniowe</t>
  </si>
  <si>
    <t>Zmiana [%]</t>
  </si>
  <si>
    <t>RAZEM  (poz. HS - 0101 do 2403)</t>
  </si>
  <si>
    <t>Wartość [mln EUR]</t>
  </si>
  <si>
    <t>Wolumen [tys. ton]</t>
  </si>
  <si>
    <t>2404</t>
  </si>
  <si>
    <t>Produkty zaw. tytoń, nikotynę, przezn. do wdychania bez spalania;</t>
  </si>
  <si>
    <t>2021r.</t>
  </si>
  <si>
    <t>Wartość jednost. [EUR/kg]</t>
  </si>
  <si>
    <t>2022r.*</t>
  </si>
  <si>
    <t>2022r.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</si>
</sst>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#,##0"/>
    <numFmt numFmtId="166" formatCode="#,###,##0.0"/>
    <numFmt numFmtId="169" formatCode="#,###,##0.00"/>
  </numFmts>
  <fonts count="17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sz val="10"/>
      <color indexed="8"/>
      <name val="MS Sans Serif"/>
    </font>
    <font>
      <b/>
      <sz val="14"/>
      <name val="Calibri"/>
      <family val="2"/>
      <charset val="238"/>
      <scheme val="minor"/>
    </font>
    <font>
      <b/>
      <sz val="14"/>
      <color indexed="12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  <font>
      <b/>
      <i/>
      <sz val="12"/>
      <color indexed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52">
    <xf numFmtId="0" fontId="0" fillId="0" borderId="0" xfId="0"/>
    <xf numFmtId="0" fontId="3" fillId="0" borderId="0" xfId="0" applyFont="1"/>
    <xf numFmtId="0" fontId="6" fillId="0" borderId="8" xfId="0" applyFont="1" applyBorder="1" applyAlignment="1">
      <alignment horizontal="centerContinuous" vertical="center"/>
    </xf>
    <xf numFmtId="0" fontId="5" fillId="0" borderId="8" xfId="0" applyFont="1" applyBorder="1" applyAlignment="1">
      <alignment horizontal="centerContinuous" vertical="center"/>
    </xf>
    <xf numFmtId="0" fontId="5" fillId="0" borderId="9" xfId="0" applyFont="1" applyBorder="1" applyAlignment="1">
      <alignment horizontal="centerContinuous" vertical="center"/>
    </xf>
    <xf numFmtId="0" fontId="5" fillId="0" borderId="10" xfId="0" applyFont="1" applyBorder="1" applyAlignment="1">
      <alignment horizontal="centerContinuous" vertical="center"/>
    </xf>
    <xf numFmtId="0" fontId="8" fillId="0" borderId="0" xfId="0" applyFont="1"/>
    <xf numFmtId="49" fontId="3" fillId="0" borderId="19" xfId="0" applyNumberFormat="1" applyFont="1" applyBorder="1"/>
    <xf numFmtId="49" fontId="5" fillId="0" borderId="6" xfId="0" applyNumberFormat="1" applyFont="1" applyBorder="1"/>
    <xf numFmtId="0" fontId="5" fillId="0" borderId="7" xfId="0" applyFont="1" applyBorder="1"/>
    <xf numFmtId="49" fontId="6" fillId="0" borderId="11" xfId="0" applyNumberFormat="1" applyFont="1" applyBorder="1" applyAlignment="1">
      <alignment horizontal="center"/>
    </xf>
    <xf numFmtId="49" fontId="5" fillId="0" borderId="11" xfId="0" applyNumberFormat="1" applyFont="1" applyBorder="1" applyAlignment="1">
      <alignment horizontal="centerContinuous"/>
    </xf>
    <xf numFmtId="0" fontId="5" fillId="0" borderId="12" xfId="0" applyFont="1" applyBorder="1" applyAlignment="1">
      <alignment horizontal="centerContinuous"/>
    </xf>
    <xf numFmtId="165" fontId="5" fillId="0" borderId="16" xfId="0" applyNumberFormat="1" applyFont="1" applyBorder="1"/>
    <xf numFmtId="165" fontId="5" fillId="2" borderId="16" xfId="0" applyNumberFormat="1" applyFont="1" applyFill="1" applyBorder="1"/>
    <xf numFmtId="0" fontId="3" fillId="0" borderId="17" xfId="0" applyFont="1" applyBorder="1"/>
    <xf numFmtId="49" fontId="3" fillId="0" borderId="20" xfId="0" applyNumberFormat="1" applyFont="1" applyBorder="1"/>
    <xf numFmtId="0" fontId="3" fillId="0" borderId="21" xfId="0" applyFont="1" applyBorder="1"/>
    <xf numFmtId="0" fontId="13" fillId="0" borderId="1" xfId="0" applyFont="1" applyBorder="1" applyAlignment="1">
      <alignment horizontal="centerContinuous" vertical="center"/>
    </xf>
    <xf numFmtId="49" fontId="7" fillId="0" borderId="0" xfId="0" applyNumberFormat="1" applyFont="1"/>
    <xf numFmtId="0" fontId="10" fillId="0" borderId="8" xfId="0" applyFont="1" applyBorder="1" applyAlignment="1">
      <alignment horizontal="centerContinuous" vertical="center"/>
    </xf>
    <xf numFmtId="0" fontId="5" fillId="0" borderId="25" xfId="0" applyFont="1" applyBorder="1" applyAlignment="1">
      <alignment horizontal="centerContinuous" vertical="center"/>
    </xf>
    <xf numFmtId="0" fontId="4" fillId="0" borderId="12" xfId="0" applyFont="1" applyBorder="1" applyAlignment="1">
      <alignment horizontal="center"/>
    </xf>
    <xf numFmtId="3" fontId="14" fillId="0" borderId="2" xfId="0" applyNumberFormat="1" applyFont="1" applyBorder="1" applyAlignment="1">
      <alignment horizontal="centerContinuous" vertical="center" wrapText="1"/>
    </xf>
    <xf numFmtId="0" fontId="13" fillId="0" borderId="13" xfId="0" applyFont="1" applyBorder="1" applyAlignment="1">
      <alignment horizontal="centerContinuous" vertical="center"/>
    </xf>
    <xf numFmtId="3" fontId="15" fillId="0" borderId="2" xfId="0" applyNumberFormat="1" applyFont="1" applyBorder="1" applyAlignment="1">
      <alignment horizontal="centerContinuous" vertical="center" wrapText="1"/>
    </xf>
    <xf numFmtId="49" fontId="8" fillId="0" borderId="14" xfId="0" applyNumberFormat="1" applyFont="1" applyBorder="1"/>
    <xf numFmtId="0" fontId="8" fillId="0" borderId="15" xfId="0" applyFont="1" applyBorder="1"/>
    <xf numFmtId="0" fontId="9" fillId="0" borderId="3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3" fontId="16" fillId="0" borderId="4" xfId="0" applyNumberFormat="1" applyFont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3" fontId="16" fillId="0" borderId="5" xfId="0" applyNumberFormat="1" applyFont="1" applyBorder="1" applyAlignment="1">
      <alignment horizontal="center" vertical="center" wrapText="1"/>
    </xf>
    <xf numFmtId="166" fontId="4" fillId="0" borderId="16" xfId="0" applyNumberFormat="1" applyFont="1" applyBorder="1"/>
    <xf numFmtId="166" fontId="4" fillId="2" borderId="16" xfId="0" applyNumberFormat="1" applyFont="1" applyFill="1" applyBorder="1"/>
    <xf numFmtId="164" fontId="16" fillId="0" borderId="18" xfId="0" applyNumberFormat="1" applyFont="1" applyBorder="1"/>
    <xf numFmtId="166" fontId="8" fillId="0" borderId="16" xfId="0" applyNumberFormat="1" applyFont="1" applyBorder="1"/>
    <xf numFmtId="166" fontId="8" fillId="2" borderId="16" xfId="0" applyNumberFormat="1" applyFont="1" applyFill="1" applyBorder="1"/>
    <xf numFmtId="166" fontId="8" fillId="2" borderId="17" xfId="0" applyNumberFormat="1" applyFont="1" applyFill="1" applyBorder="1"/>
    <xf numFmtId="169" fontId="8" fillId="0" borderId="16" xfId="0" applyNumberFormat="1" applyFont="1" applyBorder="1"/>
    <xf numFmtId="169" fontId="8" fillId="2" borderId="16" xfId="0" applyNumberFormat="1" applyFont="1" applyFill="1" applyBorder="1"/>
    <xf numFmtId="166" fontId="8" fillId="0" borderId="22" xfId="0" applyNumberFormat="1" applyFont="1" applyBorder="1"/>
    <xf numFmtId="166" fontId="8" fillId="2" borderId="22" xfId="0" applyNumberFormat="1" applyFont="1" applyFill="1" applyBorder="1"/>
    <xf numFmtId="164" fontId="16" fillId="0" borderId="23" xfId="0" applyNumberFormat="1" applyFont="1" applyBorder="1"/>
    <xf numFmtId="166" fontId="8" fillId="2" borderId="21" xfId="0" applyNumberFormat="1" applyFont="1" applyFill="1" applyBorder="1"/>
    <xf numFmtId="169" fontId="8" fillId="0" borderId="22" xfId="0" applyNumberFormat="1" applyFont="1" applyBorder="1"/>
    <xf numFmtId="169" fontId="8" fillId="2" borderId="22" xfId="0" applyNumberFormat="1" applyFont="1" applyFill="1" applyBorder="1"/>
    <xf numFmtId="164" fontId="16" fillId="0" borderId="26" xfId="0" quotePrefix="1" applyNumberFormat="1" applyFont="1" applyBorder="1"/>
    <xf numFmtId="164" fontId="4" fillId="2" borderId="28" xfId="0" quotePrefix="1" applyNumberFormat="1" applyFont="1" applyFill="1" applyBorder="1"/>
    <xf numFmtId="164" fontId="16" fillId="0" borderId="27" xfId="0" applyNumberFormat="1" applyFont="1" applyBorder="1"/>
    <xf numFmtId="166" fontId="8" fillId="0" borderId="16" xfId="0" quotePrefix="1" applyNumberFormat="1" applyFont="1" applyBorder="1"/>
    <xf numFmtId="166" fontId="8" fillId="0" borderId="20" xfId="0" applyNumberFormat="1" applyFont="1" applyBorder="1"/>
  </cellXfs>
  <cellStyles count="5">
    <cellStyle name="Hiperłącze 2" xfId="3" xr:uid="{832B39A3-C211-4A13-86AA-92F40644ADA4}"/>
    <cellStyle name="Normalny" xfId="0" builtinId="0"/>
    <cellStyle name="Normalny 2" xfId="1" xr:uid="{00000000-0005-0000-0000-000001000000}"/>
    <cellStyle name="Normalny 3" xfId="2" xr:uid="{799598EE-F51C-4493-A48C-8C2B653A2632}"/>
    <cellStyle name="Normalny 4" xfId="4" xr:uid="{81D9B4ED-E632-4BAD-82D3-70999D0B9351}"/>
  </cellStyles>
  <dxfs count="12">
    <dxf>
      <font>
        <color rgb="FF9C0006"/>
      </font>
    </dxf>
    <dxf>
      <font>
        <color theme="9" tint="-0.24994659260841701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B3D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2B6CE-FE03-42DB-8708-E0F566EB2BA1}">
  <sheetPr codeName="Arkusz13"/>
  <dimension ref="A1:K36"/>
  <sheetViews>
    <sheetView showGridLines="0" showZeros="0" tabSelected="1" zoomScale="90" zoomScaleNormal="90" workbookViewId="0">
      <selection activeCell="A36" sqref="A36"/>
    </sheetView>
  </sheetViews>
  <sheetFormatPr defaultColWidth="8.7265625" defaultRowHeight="13" x14ac:dyDescent="0.3"/>
  <cols>
    <col min="1" max="1" width="4.81640625" style="1" bestFit="1" customWidth="1"/>
    <col min="2" max="2" width="57.453125" style="1" customWidth="1"/>
    <col min="3" max="3" width="9.453125" style="1" customWidth="1"/>
    <col min="4" max="4" width="9" style="1" bestFit="1" customWidth="1"/>
    <col min="5" max="5" width="9.26953125" style="1" bestFit="1" customWidth="1"/>
    <col min="6" max="7" width="9" style="1" bestFit="1" customWidth="1"/>
    <col min="8" max="8" width="9.453125" style="1" bestFit="1" customWidth="1"/>
    <col min="9" max="9" width="10" style="1" customWidth="1"/>
    <col min="10" max="10" width="9.81640625" style="1" customWidth="1"/>
    <col min="11" max="11" width="11.54296875" style="1" customWidth="1"/>
    <col min="12" max="16384" width="8.7265625" style="1"/>
  </cols>
  <sheetData>
    <row r="1" spans="1:11" ht="23.5" x14ac:dyDescent="0.3">
      <c r="A1" s="8"/>
      <c r="B1" s="9"/>
      <c r="C1" s="20" t="s">
        <v>1</v>
      </c>
      <c r="D1" s="3"/>
      <c r="E1" s="3"/>
      <c r="F1" s="3"/>
      <c r="G1" s="4"/>
      <c r="H1" s="21"/>
      <c r="I1" s="2"/>
      <c r="J1" s="3"/>
      <c r="K1" s="5"/>
    </row>
    <row r="2" spans="1:11" ht="18.5" x14ac:dyDescent="0.35">
      <c r="A2" s="10" t="s">
        <v>2</v>
      </c>
      <c r="B2" s="22" t="s">
        <v>3</v>
      </c>
      <c r="C2" s="18" t="s">
        <v>66</v>
      </c>
      <c r="D2" s="18"/>
      <c r="E2" s="23"/>
      <c r="F2" s="18" t="s">
        <v>67</v>
      </c>
      <c r="G2" s="24"/>
      <c r="H2" s="23"/>
      <c r="I2" s="18" t="s">
        <v>71</v>
      </c>
      <c r="J2" s="18"/>
      <c r="K2" s="25"/>
    </row>
    <row r="3" spans="1:11" s="6" customFormat="1" ht="31.5" customHeight="1" thickBot="1" x14ac:dyDescent="0.4">
      <c r="A3" s="26"/>
      <c r="B3" s="27"/>
      <c r="C3" s="28" t="s">
        <v>70</v>
      </c>
      <c r="D3" s="29" t="s">
        <v>73</v>
      </c>
      <c r="E3" s="30" t="s">
        <v>64</v>
      </c>
      <c r="F3" s="28" t="s">
        <v>70</v>
      </c>
      <c r="G3" s="31" t="s">
        <v>73</v>
      </c>
      <c r="H3" s="32" t="s">
        <v>64</v>
      </c>
      <c r="I3" s="28" t="s">
        <v>70</v>
      </c>
      <c r="J3" s="29" t="s">
        <v>72</v>
      </c>
      <c r="K3" s="30" t="s">
        <v>64</v>
      </c>
    </row>
    <row r="4" spans="1:11" ht="15.5" x14ac:dyDescent="0.35">
      <c r="A4" s="11" t="s">
        <v>65</v>
      </c>
      <c r="B4" s="12"/>
      <c r="C4" s="33">
        <v>24967.187338</v>
      </c>
      <c r="D4" s="34">
        <v>32247.374175000008</v>
      </c>
      <c r="E4" s="35">
        <f t="shared" ref="E4:E35" si="0">((D4-C4)/C4)*100</f>
        <v>29.159018749058614</v>
      </c>
      <c r="F4" s="47" t="s">
        <v>0</v>
      </c>
      <c r="G4" s="48" t="s">
        <v>0</v>
      </c>
      <c r="H4" s="49" t="s">
        <v>0</v>
      </c>
      <c r="I4" s="13" t="s">
        <v>0</v>
      </c>
      <c r="J4" s="14" t="s">
        <v>0</v>
      </c>
      <c r="K4" s="35" t="s">
        <v>0</v>
      </c>
    </row>
    <row r="5" spans="1:11" ht="15.5" x14ac:dyDescent="0.35">
      <c r="A5" s="7" t="s">
        <v>6</v>
      </c>
      <c r="B5" s="15" t="s">
        <v>7</v>
      </c>
      <c r="C5" s="36">
        <v>1274.1888269999999</v>
      </c>
      <c r="D5" s="37">
        <v>1617.9182330000001</v>
      </c>
      <c r="E5" s="35">
        <f t="shared" si="0"/>
        <v>26.9763318211862</v>
      </c>
      <c r="F5" s="36">
        <v>725.93073300000003</v>
      </c>
      <c r="G5" s="38">
        <v>746.63037499999996</v>
      </c>
      <c r="H5" s="49">
        <f t="shared" ref="H5:H19" si="1">((G5-F5)/F5)*100</f>
        <v>2.8514624135633508</v>
      </c>
      <c r="I5" s="39">
        <f t="shared" ref="I5:J35" si="2">(C5/F5)</f>
        <v>1.7552484955889034</v>
      </c>
      <c r="J5" s="40">
        <f t="shared" si="2"/>
        <v>2.166960101241528</v>
      </c>
      <c r="K5" s="35">
        <f t="shared" ref="K5:K34" si="3">((J5-I5)/I5)*100</f>
        <v>23.456029541531741</v>
      </c>
    </row>
    <row r="6" spans="1:11" ht="15.5" x14ac:dyDescent="0.35">
      <c r="A6" s="7" t="s">
        <v>60</v>
      </c>
      <c r="B6" s="15" t="s">
        <v>61</v>
      </c>
      <c r="C6" s="36">
        <v>1353.9022600000001</v>
      </c>
      <c r="D6" s="37">
        <v>1545.3775479999999</v>
      </c>
      <c r="E6" s="35">
        <f t="shared" si="0"/>
        <v>14.14247495236472</v>
      </c>
      <c r="F6" s="36">
        <v>888.72586200000001</v>
      </c>
      <c r="G6" s="38">
        <v>871.64252599999998</v>
      </c>
      <c r="H6" s="35">
        <f t="shared" si="1"/>
        <v>-1.9222278466787805</v>
      </c>
      <c r="I6" s="39">
        <f t="shared" si="2"/>
        <v>1.5234194456242796</v>
      </c>
      <c r="J6" s="40">
        <f t="shared" si="2"/>
        <v>1.7729487741858982</v>
      </c>
      <c r="K6" s="35">
        <f t="shared" si="3"/>
        <v>16.37955516967715</v>
      </c>
    </row>
    <row r="7" spans="1:11" ht="15.5" x14ac:dyDescent="0.35">
      <c r="A7" s="7" t="s">
        <v>8</v>
      </c>
      <c r="B7" s="15" t="s">
        <v>9</v>
      </c>
      <c r="C7" s="36">
        <v>1231.2309779999998</v>
      </c>
      <c r="D7" s="37">
        <v>1494.7005319999998</v>
      </c>
      <c r="E7" s="35">
        <f t="shared" si="0"/>
        <v>21.398873055320415</v>
      </c>
      <c r="F7" s="36">
        <v>246.671492</v>
      </c>
      <c r="G7" s="38">
        <v>219.549364</v>
      </c>
      <c r="H7" s="35">
        <f t="shared" si="1"/>
        <v>-10.995242206586241</v>
      </c>
      <c r="I7" s="39">
        <f t="shared" si="2"/>
        <v>4.9913792956666425</v>
      </c>
      <c r="J7" s="40">
        <f t="shared" si="2"/>
        <v>6.8080385420747556</v>
      </c>
      <c r="K7" s="35">
        <f t="shared" si="3"/>
        <v>36.395936649921182</v>
      </c>
    </row>
    <row r="8" spans="1:11" ht="15.5" x14ac:dyDescent="0.35">
      <c r="A8" s="7" t="s">
        <v>58</v>
      </c>
      <c r="B8" s="15" t="s">
        <v>59</v>
      </c>
      <c r="C8" s="36">
        <v>1125.1109210000002</v>
      </c>
      <c r="D8" s="37">
        <v>1429.7519480000001</v>
      </c>
      <c r="E8" s="35">
        <f t="shared" si="0"/>
        <v>27.076532750142938</v>
      </c>
      <c r="F8" s="36">
        <v>2694.8501219999998</v>
      </c>
      <c r="G8" s="38">
        <v>2688.4093939999998</v>
      </c>
      <c r="H8" s="35">
        <f t="shared" si="1"/>
        <v>-0.23900134361535511</v>
      </c>
      <c r="I8" s="39">
        <f t="shared" si="2"/>
        <v>0.4175040800283884</v>
      </c>
      <c r="J8" s="40">
        <f t="shared" si="2"/>
        <v>0.53182076777105625</v>
      </c>
      <c r="K8" s="35">
        <f t="shared" si="3"/>
        <v>27.380974991883871</v>
      </c>
    </row>
    <row r="9" spans="1:11" ht="15.5" x14ac:dyDescent="0.35">
      <c r="A9" s="7" t="s">
        <v>38</v>
      </c>
      <c r="B9" s="15" t="s">
        <v>39</v>
      </c>
      <c r="C9" s="36">
        <v>930.50704799999994</v>
      </c>
      <c r="D9" s="37">
        <v>1026.6087950000001</v>
      </c>
      <c r="E9" s="35">
        <f t="shared" si="0"/>
        <v>10.327890283749916</v>
      </c>
      <c r="F9" s="36">
        <v>249.30429899999999</v>
      </c>
      <c r="G9" s="38">
        <v>244.44697600000001</v>
      </c>
      <c r="H9" s="35">
        <f t="shared" si="1"/>
        <v>-1.9483510791765288</v>
      </c>
      <c r="I9" s="39">
        <f t="shared" si="2"/>
        <v>3.7324147707537123</v>
      </c>
      <c r="J9" s="40">
        <f t="shared" si="2"/>
        <v>4.1997197584477384</v>
      </c>
      <c r="K9" s="35">
        <f t="shared" si="3"/>
        <v>12.520178393776421</v>
      </c>
    </row>
    <row r="10" spans="1:11" ht="15.5" x14ac:dyDescent="0.35">
      <c r="A10" s="7" t="s">
        <v>26</v>
      </c>
      <c r="B10" s="15" t="s">
        <v>27</v>
      </c>
      <c r="C10" s="36">
        <v>634.18983100000003</v>
      </c>
      <c r="D10" s="37">
        <v>917.81777800000009</v>
      </c>
      <c r="E10" s="35">
        <f t="shared" si="0"/>
        <v>44.722878408941256</v>
      </c>
      <c r="F10" s="36">
        <v>196.81234899999998</v>
      </c>
      <c r="G10" s="38">
        <v>194.80695800000001</v>
      </c>
      <c r="H10" s="35">
        <f t="shared" si="1"/>
        <v>-1.0189355546993522</v>
      </c>
      <c r="I10" s="39">
        <f t="shared" si="2"/>
        <v>3.2223071073655043</v>
      </c>
      <c r="J10" s="40">
        <f t="shared" si="2"/>
        <v>4.7114219503391661</v>
      </c>
      <c r="K10" s="35">
        <f t="shared" si="3"/>
        <v>46.212691508201189</v>
      </c>
    </row>
    <row r="11" spans="1:11" ht="15.5" x14ac:dyDescent="0.35">
      <c r="A11" s="7" t="s">
        <v>50</v>
      </c>
      <c r="B11" s="15" t="s">
        <v>51</v>
      </c>
      <c r="C11" s="36">
        <v>762.49309499999993</v>
      </c>
      <c r="D11" s="37">
        <v>880.28784999999993</v>
      </c>
      <c r="E11" s="35">
        <f t="shared" si="0"/>
        <v>15.448632357778926</v>
      </c>
      <c r="F11" s="36">
        <v>169.723468</v>
      </c>
      <c r="G11" s="38">
        <v>157.286993</v>
      </c>
      <c r="H11" s="35">
        <f t="shared" si="1"/>
        <v>-7.3274928603273652</v>
      </c>
      <c r="I11" s="39">
        <f t="shared" si="2"/>
        <v>4.4925613645839473</v>
      </c>
      <c r="J11" s="40">
        <f t="shared" si="2"/>
        <v>5.5966983233000072</v>
      </c>
      <c r="K11" s="35">
        <f t="shared" si="3"/>
        <v>24.577003386537228</v>
      </c>
    </row>
    <row r="12" spans="1:11" ht="15.5" x14ac:dyDescent="0.35">
      <c r="A12" s="7" t="s">
        <v>12</v>
      </c>
      <c r="B12" s="15" t="s">
        <v>13</v>
      </c>
      <c r="C12" s="36">
        <v>693.53762500000005</v>
      </c>
      <c r="D12" s="37">
        <v>867.79648999999995</v>
      </c>
      <c r="E12" s="35">
        <f t="shared" si="0"/>
        <v>25.12608670654312</v>
      </c>
      <c r="F12" s="36">
        <v>218.58822800000002</v>
      </c>
      <c r="G12" s="38">
        <v>208.57836600000002</v>
      </c>
      <c r="H12" s="35">
        <f t="shared" si="1"/>
        <v>-4.5793234574370576</v>
      </c>
      <c r="I12" s="39">
        <f t="shared" si="2"/>
        <v>3.1728040953788232</v>
      </c>
      <c r="J12" s="40">
        <f t="shared" si="2"/>
        <v>4.160529716682122</v>
      </c>
      <c r="K12" s="35">
        <f t="shared" si="3"/>
        <v>31.130999318297569</v>
      </c>
    </row>
    <row r="13" spans="1:11" ht="15.5" x14ac:dyDescent="0.35">
      <c r="A13" s="7" t="s">
        <v>34</v>
      </c>
      <c r="B13" s="15" t="s">
        <v>35</v>
      </c>
      <c r="C13" s="36">
        <v>249.385198</v>
      </c>
      <c r="D13" s="37">
        <v>734.87422300000003</v>
      </c>
      <c r="E13" s="35">
        <f t="shared" si="0"/>
        <v>194.6743547305482</v>
      </c>
      <c r="F13" s="36">
        <v>209.450164</v>
      </c>
      <c r="G13" s="38">
        <v>510.09064000000001</v>
      </c>
      <c r="H13" s="35">
        <f t="shared" si="1"/>
        <v>143.53795206386187</v>
      </c>
      <c r="I13" s="39">
        <f t="shared" si="2"/>
        <v>1.1906660431165859</v>
      </c>
      <c r="J13" s="40">
        <f t="shared" si="2"/>
        <v>1.4406738045614795</v>
      </c>
      <c r="K13" s="35">
        <f t="shared" si="3"/>
        <v>20.997303390839527</v>
      </c>
    </row>
    <row r="14" spans="1:11" ht="15.5" x14ac:dyDescent="0.35">
      <c r="A14" s="7" t="s">
        <v>30</v>
      </c>
      <c r="B14" s="15" t="s">
        <v>31</v>
      </c>
      <c r="C14" s="36">
        <v>297.99904100000003</v>
      </c>
      <c r="D14" s="37">
        <v>704.58293999999989</v>
      </c>
      <c r="E14" s="35">
        <f t="shared" si="0"/>
        <v>136.43798907393122</v>
      </c>
      <c r="F14" s="36">
        <v>505.83694799999995</v>
      </c>
      <c r="G14" s="38">
        <v>1027.190928</v>
      </c>
      <c r="H14" s="35">
        <f t="shared" si="1"/>
        <v>103.0675956079033</v>
      </c>
      <c r="I14" s="39">
        <f t="shared" si="2"/>
        <v>0.5891207476603707</v>
      </c>
      <c r="J14" s="40">
        <f t="shared" si="2"/>
        <v>0.68593181734175124</v>
      </c>
      <c r="K14" s="35">
        <f t="shared" si="3"/>
        <v>16.433145508090696</v>
      </c>
    </row>
    <row r="15" spans="1:11" ht="15.5" x14ac:dyDescent="0.35">
      <c r="A15" s="7" t="s">
        <v>42</v>
      </c>
      <c r="B15" s="15" t="s">
        <v>43</v>
      </c>
      <c r="C15" s="36">
        <v>544.84801000000004</v>
      </c>
      <c r="D15" s="37">
        <v>695.85824000000002</v>
      </c>
      <c r="E15" s="35">
        <f t="shared" si="0"/>
        <v>27.716028548952572</v>
      </c>
      <c r="F15" s="36">
        <v>229.31760800000001</v>
      </c>
      <c r="G15" s="38">
        <v>249.918353</v>
      </c>
      <c r="H15" s="35">
        <f t="shared" si="1"/>
        <v>8.9834989906226426</v>
      </c>
      <c r="I15" s="39">
        <f t="shared" si="2"/>
        <v>2.3759536598689799</v>
      </c>
      <c r="J15" s="40">
        <f t="shared" si="2"/>
        <v>2.7843422927807149</v>
      </c>
      <c r="K15" s="35">
        <f t="shared" si="3"/>
        <v>17.188409008543342</v>
      </c>
    </row>
    <row r="16" spans="1:11" ht="15.5" x14ac:dyDescent="0.35">
      <c r="A16" s="7" t="s">
        <v>28</v>
      </c>
      <c r="B16" s="15" t="s">
        <v>29</v>
      </c>
      <c r="C16" s="36">
        <v>156.59196499999999</v>
      </c>
      <c r="D16" s="37">
        <v>633.88489500000003</v>
      </c>
      <c r="E16" s="35">
        <f t="shared" si="0"/>
        <v>304.8003963677192</v>
      </c>
      <c r="F16" s="36">
        <v>221.886718</v>
      </c>
      <c r="G16" s="38">
        <v>2027.6294680000001</v>
      </c>
      <c r="H16" s="35">
        <f t="shared" si="1"/>
        <v>813.81290699878673</v>
      </c>
      <c r="I16" s="39">
        <f t="shared" si="2"/>
        <v>0.70572933076598121</v>
      </c>
      <c r="J16" s="40">
        <f t="shared" si="2"/>
        <v>0.31262363513844926</v>
      </c>
      <c r="K16" s="35">
        <f t="shared" si="3"/>
        <v>-55.702048716164974</v>
      </c>
    </row>
    <row r="17" spans="1:11" ht="15.5" x14ac:dyDescent="0.35">
      <c r="A17" s="7" t="s">
        <v>62</v>
      </c>
      <c r="B17" s="15" t="s">
        <v>63</v>
      </c>
      <c r="C17" s="36">
        <v>578.32389499999999</v>
      </c>
      <c r="D17" s="37">
        <v>590.33134199999995</v>
      </c>
      <c r="E17" s="35">
        <f t="shared" si="0"/>
        <v>2.0762495037490987</v>
      </c>
      <c r="F17" s="36">
        <v>137.167957</v>
      </c>
      <c r="G17" s="38">
        <v>140.33311499999999</v>
      </c>
      <c r="H17" s="35">
        <f t="shared" si="1"/>
        <v>2.3075053891777295</v>
      </c>
      <c r="I17" s="39">
        <f t="shared" si="2"/>
        <v>4.2161734245265459</v>
      </c>
      <c r="J17" s="40">
        <f t="shared" si="2"/>
        <v>4.2066431861075699</v>
      </c>
      <c r="K17" s="35">
        <f t="shared" si="3"/>
        <v>-0.22604000024135937</v>
      </c>
    </row>
    <row r="18" spans="1:11" ht="15.5" x14ac:dyDescent="0.35">
      <c r="A18" s="7" t="s">
        <v>16</v>
      </c>
      <c r="B18" s="15" t="s">
        <v>17</v>
      </c>
      <c r="C18" s="36">
        <v>426.822048</v>
      </c>
      <c r="D18" s="37">
        <v>543.333439</v>
      </c>
      <c r="E18" s="35">
        <f t="shared" si="0"/>
        <v>27.297416229069782</v>
      </c>
      <c r="F18" s="36">
        <v>108.654595</v>
      </c>
      <c r="G18" s="38">
        <v>108.011473</v>
      </c>
      <c r="H18" s="35">
        <f t="shared" si="1"/>
        <v>-0.59189581443840944</v>
      </c>
      <c r="I18" s="39">
        <f t="shared" si="2"/>
        <v>3.9282466424912816</v>
      </c>
      <c r="J18" s="40">
        <f t="shared" si="2"/>
        <v>5.0303307964330788</v>
      </c>
      <c r="K18" s="35">
        <f t="shared" si="3"/>
        <v>28.055370607861295</v>
      </c>
    </row>
    <row r="19" spans="1:11" ht="15.5" x14ac:dyDescent="0.35">
      <c r="A19" s="7" t="s">
        <v>56</v>
      </c>
      <c r="B19" s="15" t="s">
        <v>57</v>
      </c>
      <c r="C19" s="36">
        <v>400.82042200000001</v>
      </c>
      <c r="D19" s="37">
        <v>491.857845</v>
      </c>
      <c r="E19" s="35">
        <f t="shared" si="0"/>
        <v>22.712770608280032</v>
      </c>
      <c r="F19" s="36">
        <v>95.147114000000002</v>
      </c>
      <c r="G19" s="38">
        <v>105.421025</v>
      </c>
      <c r="H19" s="35">
        <f t="shared" si="1"/>
        <v>10.797921837124768</v>
      </c>
      <c r="I19" s="39">
        <f t="shared" si="2"/>
        <v>4.2126387774620255</v>
      </c>
      <c r="J19" s="40">
        <f t="shared" si="2"/>
        <v>4.6656522738229871</v>
      </c>
      <c r="K19" s="35">
        <f t="shared" si="3"/>
        <v>10.753675315923648</v>
      </c>
    </row>
    <row r="20" spans="1:11" ht="15.5" x14ac:dyDescent="0.35">
      <c r="A20" s="7" t="s">
        <v>22</v>
      </c>
      <c r="B20" s="15" t="s">
        <v>23</v>
      </c>
      <c r="C20" s="36">
        <v>440.17403200000001</v>
      </c>
      <c r="D20" s="37">
        <v>480.52400499999999</v>
      </c>
      <c r="E20" s="35">
        <f t="shared" si="0"/>
        <v>9.1668226807164253</v>
      </c>
      <c r="F20" s="36">
        <v>524.05323599999997</v>
      </c>
      <c r="G20" s="38">
        <v>514.01345200000003</v>
      </c>
      <c r="H20" s="35">
        <f>((G20-F20)/F20)*100</f>
        <v>-1.9157946770125358</v>
      </c>
      <c r="I20" s="39">
        <f t="shared" si="2"/>
        <v>0.83994144442226104</v>
      </c>
      <c r="J20" s="40">
        <f t="shared" si="2"/>
        <v>0.93484713898110194</v>
      </c>
      <c r="K20" s="35">
        <f t="shared" si="3"/>
        <v>11.299084619418931</v>
      </c>
    </row>
    <row r="21" spans="1:11" ht="15.5" x14ac:dyDescent="0.35">
      <c r="A21" s="7" t="s">
        <v>36</v>
      </c>
      <c r="B21" s="15" t="s">
        <v>37</v>
      </c>
      <c r="C21" s="36">
        <v>292.234239</v>
      </c>
      <c r="D21" s="37">
        <v>467.84432900000002</v>
      </c>
      <c r="E21" s="35">
        <f t="shared" si="0"/>
        <v>60.09223648841504</v>
      </c>
      <c r="F21" s="36">
        <v>244.950108</v>
      </c>
      <c r="G21" s="38">
        <v>288.46362199999999</v>
      </c>
      <c r="H21" s="35">
        <f t="shared" ref="H21:H31" si="4">((G21-F21)/F21)*100</f>
        <v>17.76423548259876</v>
      </c>
      <c r="I21" s="39">
        <f t="shared" si="2"/>
        <v>1.1930357630215864</v>
      </c>
      <c r="J21" s="40">
        <f t="shared" si="2"/>
        <v>1.621848626028831</v>
      </c>
      <c r="K21" s="35">
        <f t="shared" si="3"/>
        <v>35.943001567798412</v>
      </c>
    </row>
    <row r="22" spans="1:11" ht="15.5" x14ac:dyDescent="0.35">
      <c r="A22" s="7" t="s">
        <v>4</v>
      </c>
      <c r="B22" s="15" t="s">
        <v>5</v>
      </c>
      <c r="C22" s="36">
        <v>351.629143</v>
      </c>
      <c r="D22" s="37">
        <v>467.80894599999999</v>
      </c>
      <c r="E22" s="35">
        <f t="shared" si="0"/>
        <v>33.040436298535134</v>
      </c>
      <c r="F22" s="36">
        <v>221.54270199999999</v>
      </c>
      <c r="G22" s="38">
        <v>247.378062</v>
      </c>
      <c r="H22" s="35">
        <f t="shared" si="4"/>
        <v>11.661571230633456</v>
      </c>
      <c r="I22" s="39">
        <f t="shared" si="2"/>
        <v>1.5871845013427706</v>
      </c>
      <c r="J22" s="40">
        <f t="shared" si="2"/>
        <v>1.891068845061936</v>
      </c>
      <c r="K22" s="35">
        <f t="shared" si="3"/>
        <v>19.146125952091698</v>
      </c>
    </row>
    <row r="23" spans="1:11" ht="15.5" x14ac:dyDescent="0.35">
      <c r="A23" s="7" t="s">
        <v>40</v>
      </c>
      <c r="B23" s="15" t="s">
        <v>41</v>
      </c>
      <c r="C23" s="50">
        <v>370.98119300000002</v>
      </c>
      <c r="D23" s="37">
        <v>460.85997499999996</v>
      </c>
      <c r="E23" s="35">
        <f t="shared" si="0"/>
        <v>24.227314941002938</v>
      </c>
      <c r="F23" s="50">
        <v>161.13878200000002</v>
      </c>
      <c r="G23" s="38">
        <v>179.91706600000001</v>
      </c>
      <c r="H23" s="35">
        <f t="shared" si="4"/>
        <v>11.653485130600021</v>
      </c>
      <c r="I23" s="39">
        <f t="shared" si="2"/>
        <v>2.3022464759600827</v>
      </c>
      <c r="J23" s="40">
        <f t="shared" si="2"/>
        <v>2.5615133975117179</v>
      </c>
      <c r="K23" s="35">
        <f t="shared" si="3"/>
        <v>11.261475444044962</v>
      </c>
    </row>
    <row r="24" spans="1:11" ht="15.5" x14ac:dyDescent="0.35">
      <c r="A24" s="7" t="s">
        <v>68</v>
      </c>
      <c r="B24" s="15" t="s">
        <v>69</v>
      </c>
      <c r="C24" s="50">
        <v>0</v>
      </c>
      <c r="D24" s="37">
        <v>456.742189</v>
      </c>
      <c r="E24" s="35" t="s">
        <v>0</v>
      </c>
      <c r="F24" s="36">
        <v>0</v>
      </c>
      <c r="G24" s="38">
        <v>8.4360879999999998</v>
      </c>
      <c r="H24" s="35" t="s">
        <v>0</v>
      </c>
      <c r="I24" s="39" t="s">
        <v>0</v>
      </c>
      <c r="J24" s="40">
        <f t="shared" ref="J24:J33" si="5">(D24/G24)</f>
        <v>54.141468059602985</v>
      </c>
      <c r="K24" s="35" t="s">
        <v>0</v>
      </c>
    </row>
    <row r="25" spans="1:11" ht="15.5" x14ac:dyDescent="0.35">
      <c r="A25" s="7" t="s">
        <v>10</v>
      </c>
      <c r="B25" s="15" t="s">
        <v>11</v>
      </c>
      <c r="C25" s="36">
        <v>324.09359699999999</v>
      </c>
      <c r="D25" s="37">
        <v>417.28056800000002</v>
      </c>
      <c r="E25" s="35">
        <f t="shared" si="0"/>
        <v>28.753104616256898</v>
      </c>
      <c r="F25" s="36">
        <v>121.03163000000001</v>
      </c>
      <c r="G25" s="38">
        <v>117.26523</v>
      </c>
      <c r="H25" s="35">
        <f t="shared" si="4"/>
        <v>-3.111913803028187</v>
      </c>
      <c r="I25" s="39">
        <f t="shared" si="2"/>
        <v>2.6777594997274679</v>
      </c>
      <c r="J25" s="40">
        <f t="shared" si="5"/>
        <v>3.5584338853042801</v>
      </c>
      <c r="K25" s="35">
        <f t="shared" si="3"/>
        <v>32.88847955413636</v>
      </c>
    </row>
    <row r="26" spans="1:11" ht="15.5" x14ac:dyDescent="0.35">
      <c r="A26" s="7" t="s">
        <v>54</v>
      </c>
      <c r="B26" s="15" t="s">
        <v>55</v>
      </c>
      <c r="C26" s="50">
        <v>359.30659399999996</v>
      </c>
      <c r="D26" s="37">
        <v>382.84644400000002</v>
      </c>
      <c r="E26" s="35">
        <f t="shared" si="0"/>
        <v>6.5514661832229164</v>
      </c>
      <c r="F26" s="36">
        <v>157.450928</v>
      </c>
      <c r="G26" s="38">
        <v>154.32413399999999</v>
      </c>
      <c r="H26" s="35">
        <f t="shared" si="4"/>
        <v>-1.9858847703965379</v>
      </c>
      <c r="I26" s="39">
        <f t="shared" si="2"/>
        <v>2.2820227137689524</v>
      </c>
      <c r="J26" s="40">
        <f t="shared" si="5"/>
        <v>2.4807943778903696</v>
      </c>
      <c r="K26" s="35">
        <f t="shared" si="3"/>
        <v>8.7103280314475526</v>
      </c>
    </row>
    <row r="27" spans="1:11" ht="15.5" x14ac:dyDescent="0.35">
      <c r="A27" s="7" t="s">
        <v>32</v>
      </c>
      <c r="B27" s="15" t="s">
        <v>33</v>
      </c>
      <c r="C27" s="36">
        <v>260.96222299999999</v>
      </c>
      <c r="D27" s="37">
        <v>374.16316899999998</v>
      </c>
      <c r="E27" s="35">
        <f t="shared" si="0"/>
        <v>43.378288511896983</v>
      </c>
      <c r="F27" s="36">
        <v>249.701806</v>
      </c>
      <c r="G27" s="38">
        <v>246.03689300000002</v>
      </c>
      <c r="H27" s="35">
        <f t="shared" si="4"/>
        <v>-1.467715856248146</v>
      </c>
      <c r="I27" s="39">
        <f t="shared" ref="I27:I33" si="6">(C27/F27)</f>
        <v>1.0450954567785544</v>
      </c>
      <c r="J27" s="40">
        <f t="shared" si="5"/>
        <v>1.5207604210804269</v>
      </c>
      <c r="K27" s="35">
        <f t="shared" si="3"/>
        <v>45.514020869259333</v>
      </c>
    </row>
    <row r="28" spans="1:11" ht="15.5" x14ac:dyDescent="0.35">
      <c r="A28" s="7" t="s">
        <v>14</v>
      </c>
      <c r="B28" s="15" t="s">
        <v>15</v>
      </c>
      <c r="C28" s="50">
        <v>233.603026</v>
      </c>
      <c r="D28" s="37">
        <v>355.46504599999997</v>
      </c>
      <c r="E28" s="35">
        <f t="shared" si="0"/>
        <v>52.1662848665325</v>
      </c>
      <c r="F28" s="36">
        <v>118.86500100000001</v>
      </c>
      <c r="G28" s="38">
        <v>126.23712699999999</v>
      </c>
      <c r="H28" s="35">
        <f t="shared" si="4"/>
        <v>6.2020998090093649</v>
      </c>
      <c r="I28" s="39">
        <f t="shared" si="6"/>
        <v>1.9652801416289054</v>
      </c>
      <c r="J28" s="40">
        <f t="shared" si="5"/>
        <v>2.815851837312489</v>
      </c>
      <c r="K28" s="35">
        <f t="shared" ref="K28:K33" si="7">((J28-I28)/I28)*100</f>
        <v>43.279921150508073</v>
      </c>
    </row>
    <row r="29" spans="1:11" ht="15.5" x14ac:dyDescent="0.35">
      <c r="A29" s="7" t="s">
        <v>52</v>
      </c>
      <c r="B29" s="15" t="s">
        <v>53</v>
      </c>
      <c r="C29" s="36">
        <v>275.526456</v>
      </c>
      <c r="D29" s="37">
        <v>345.68042700000001</v>
      </c>
      <c r="E29" s="35">
        <f t="shared" si="0"/>
        <v>25.461791226320575</v>
      </c>
      <c r="F29" s="36">
        <v>297.14429799999999</v>
      </c>
      <c r="G29" s="38">
        <v>332.06962800000002</v>
      </c>
      <c r="H29" s="35">
        <f t="shared" si="4"/>
        <v>11.753659832974494</v>
      </c>
      <c r="I29" s="39">
        <f t="shared" si="6"/>
        <v>0.92724799989263129</v>
      </c>
      <c r="J29" s="40">
        <f t="shared" si="5"/>
        <v>1.0409877864530266</v>
      </c>
      <c r="K29" s="35">
        <f t="shared" si="7"/>
        <v>12.266382518330108</v>
      </c>
    </row>
    <row r="30" spans="1:11" ht="15.5" x14ac:dyDescent="0.35">
      <c r="A30" s="7" t="s">
        <v>20</v>
      </c>
      <c r="B30" s="15" t="s">
        <v>21</v>
      </c>
      <c r="C30" s="36">
        <v>286.98337199999997</v>
      </c>
      <c r="D30" s="37">
        <v>341.68143300000003</v>
      </c>
      <c r="E30" s="35">
        <f t="shared" si="0"/>
        <v>19.059662104743843</v>
      </c>
      <c r="F30" s="36">
        <v>523.174125</v>
      </c>
      <c r="G30" s="38">
        <v>488.22320100000002</v>
      </c>
      <c r="H30" s="35">
        <f t="shared" si="4"/>
        <v>-6.6805528656448718</v>
      </c>
      <c r="I30" s="39">
        <f t="shared" si="6"/>
        <v>0.54854274759861255</v>
      </c>
      <c r="J30" s="40">
        <f t="shared" si="5"/>
        <v>0.69984677561441822</v>
      </c>
      <c r="K30" s="35">
        <f t="shared" si="7"/>
        <v>27.582905558076941</v>
      </c>
    </row>
    <row r="31" spans="1:11" ht="15.5" x14ac:dyDescent="0.35">
      <c r="A31" s="7" t="s">
        <v>44</v>
      </c>
      <c r="B31" s="15" t="s">
        <v>45</v>
      </c>
      <c r="C31" s="36">
        <v>278.0324</v>
      </c>
      <c r="D31" s="37">
        <v>328.16427299999998</v>
      </c>
      <c r="E31" s="35">
        <f t="shared" si="0"/>
        <v>18.030946393298041</v>
      </c>
      <c r="F31" s="36">
        <v>139.71653800000001</v>
      </c>
      <c r="G31" s="38">
        <v>144.66837599999999</v>
      </c>
      <c r="H31" s="35">
        <f t="shared" si="4"/>
        <v>3.5442031923235753</v>
      </c>
      <c r="I31" s="39">
        <f t="shared" si="6"/>
        <v>1.9899748732680449</v>
      </c>
      <c r="J31" s="40">
        <f t="shared" si="5"/>
        <v>2.2683898310989541</v>
      </c>
      <c r="K31" s="35">
        <f t="shared" si="7"/>
        <v>13.990878054338495</v>
      </c>
    </row>
    <row r="32" spans="1:11" ht="15.5" x14ac:dyDescent="0.35">
      <c r="A32" s="7" t="s">
        <v>18</v>
      </c>
      <c r="B32" s="15" t="s">
        <v>19</v>
      </c>
      <c r="C32" s="36">
        <v>269.17554699999999</v>
      </c>
      <c r="D32" s="37">
        <v>319.78958899999998</v>
      </c>
      <c r="E32" s="35">
        <f t="shared" si="0"/>
        <v>18.803358092553623</v>
      </c>
      <c r="F32" s="36">
        <v>173.639714</v>
      </c>
      <c r="G32" s="38">
        <v>186.68222899999998</v>
      </c>
      <c r="H32" s="35">
        <f t="shared" ref="H32:H34" si="8">((G32-F32)/F32)*100</f>
        <v>7.5112511415447152</v>
      </c>
      <c r="I32" s="39">
        <f t="shared" si="6"/>
        <v>1.5501957518773615</v>
      </c>
      <c r="J32" s="40">
        <f t="shared" si="5"/>
        <v>1.7130156989929664</v>
      </c>
      <c r="K32" s="35">
        <f t="shared" si="7"/>
        <v>10.503186253634233</v>
      </c>
    </row>
    <row r="33" spans="1:11" ht="15.5" x14ac:dyDescent="0.35">
      <c r="A33" s="7" t="s">
        <v>24</v>
      </c>
      <c r="B33" s="15" t="s">
        <v>25</v>
      </c>
      <c r="C33" s="36">
        <v>274.30349000000001</v>
      </c>
      <c r="D33" s="37">
        <v>315.207494</v>
      </c>
      <c r="E33" s="35">
        <f t="shared" si="0"/>
        <v>14.911951721795441</v>
      </c>
      <c r="F33" s="36">
        <v>130.09694500000001</v>
      </c>
      <c r="G33" s="38">
        <v>139.86243400000001</v>
      </c>
      <c r="H33" s="35">
        <f>((G33-F33)/F33)*100</f>
        <v>7.506316923890874</v>
      </c>
      <c r="I33" s="39">
        <f t="shared" si="6"/>
        <v>2.1084545067526372</v>
      </c>
      <c r="J33" s="40">
        <f t="shared" si="5"/>
        <v>2.2536966144890629</v>
      </c>
      <c r="K33" s="35">
        <f t="shared" si="7"/>
        <v>6.8885578166977908</v>
      </c>
    </row>
    <row r="34" spans="1:11" ht="15.5" x14ac:dyDescent="0.35">
      <c r="A34" s="7" t="s">
        <v>48</v>
      </c>
      <c r="B34" s="15" t="s">
        <v>49</v>
      </c>
      <c r="C34" s="36">
        <v>238.34564300000002</v>
      </c>
      <c r="D34" s="37">
        <v>311.52835200000004</v>
      </c>
      <c r="E34" s="35">
        <f t="shared" si="0"/>
        <v>30.704445895828691</v>
      </c>
      <c r="F34" s="36">
        <v>36.936955999999995</v>
      </c>
      <c r="G34" s="38">
        <v>39.429071999999998</v>
      </c>
      <c r="H34" s="35">
        <f t="shared" si="8"/>
        <v>6.74694471304025</v>
      </c>
      <c r="I34" s="39">
        <f t="shared" si="2"/>
        <v>6.4527689558392431</v>
      </c>
      <c r="J34" s="40">
        <f t="shared" si="2"/>
        <v>7.900981083196684</v>
      </c>
      <c r="K34" s="35">
        <f t="shared" si="3"/>
        <v>22.443266406538918</v>
      </c>
    </row>
    <row r="35" spans="1:11" ht="16" thickBot="1" x14ac:dyDescent="0.4">
      <c r="A35" s="16" t="s">
        <v>46</v>
      </c>
      <c r="B35" s="17" t="s">
        <v>47</v>
      </c>
      <c r="C35" s="41">
        <v>265.84473700000001</v>
      </c>
      <c r="D35" s="42">
        <v>306.80247600000001</v>
      </c>
      <c r="E35" s="43">
        <f t="shared" si="0"/>
        <v>15.406639026297519</v>
      </c>
      <c r="F35" s="51">
        <v>196.274382</v>
      </c>
      <c r="G35" s="44">
        <v>216.02578299999999</v>
      </c>
      <c r="H35" s="43">
        <f>((G35-F35)/F35)*100</f>
        <v>10.063157911255065</v>
      </c>
      <c r="I35" s="45">
        <f t="shared" si="2"/>
        <v>1.3544545869465532</v>
      </c>
      <c r="J35" s="46">
        <f t="shared" si="2"/>
        <v>1.4202123086391036</v>
      </c>
      <c r="K35" s="43">
        <f>((J35-I35)/I35)*100</f>
        <v>4.8549225884931975</v>
      </c>
    </row>
    <row r="36" spans="1:11" ht="15.5" x14ac:dyDescent="0.35">
      <c r="A36" s="19"/>
    </row>
  </sheetData>
  <conditionalFormatting sqref="E4:E35">
    <cfRule type="cellIs" dxfId="11" priority="9" stopIfTrue="1" operator="lessThan">
      <formula>0</formula>
    </cfRule>
    <cfRule type="cellIs" dxfId="10" priority="10" stopIfTrue="1" operator="greaterThan">
      <formula>0</formula>
    </cfRule>
    <cfRule type="cellIs" dxfId="9" priority="11" stopIfTrue="1" operator="greaterThan">
      <formula>0</formula>
    </cfRule>
    <cfRule type="cellIs" dxfId="8" priority="12" stopIfTrue="1" operator="lessThan">
      <formula>0</formula>
    </cfRule>
  </conditionalFormatting>
  <conditionalFormatting sqref="H4:H35">
    <cfRule type="cellIs" dxfId="7" priority="5" stopIfTrue="1" operator="lessThan">
      <formula>0</formula>
    </cfRule>
    <cfRule type="cellIs" dxfId="6" priority="6" stopIfTrue="1" operator="greaterThan">
      <formula>0</formula>
    </cfRule>
    <cfRule type="cellIs" dxfId="5" priority="7" stopIfTrue="1" operator="greaterThan">
      <formula>0</formula>
    </cfRule>
    <cfRule type="cellIs" dxfId="4" priority="8" stopIfTrue="1" operator="lessThan">
      <formula>0</formula>
    </cfRule>
  </conditionalFormatting>
  <conditionalFormatting sqref="K4:K35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greaterThan">
      <formula>0</formula>
    </cfRule>
    <cfRule type="cellIs" dxfId="0" priority="4" stopIfTrue="1" operator="lessThan">
      <formula>0</formula>
    </cfRule>
  </conditionalFormatting>
  <printOptions horizontalCentered="1"/>
  <pageMargins left="0.19685039370078741" right="0.19685039370078741" top="0.6692913385826772" bottom="0.39370078740157483" header="0.19685039370078741" footer="0.15748031496062992"/>
  <pageSetup paperSize="9" scale="85" orientation="landscape" r:id="rId1"/>
  <headerFooter alignWithMargins="0">
    <oddHeader>&amp;L&amp;"-,Pogrubiona kursywa"&amp;12Departament Rynków Rolnych i Transformacji Energetycznej Obszarów Wiejskich&amp;C&amp;"-,Standardowy"
&amp;8
&amp;14IMPORT do Polski  WAŻNIEJSZYCH towarów rolno-spożywczych w 2022 r. - DANE OSTATECZNE!</oddHeader>
    <oddFooter>&amp;L&amp;"-,Pogrubiona kursywa"&amp;12Źródło: Min. Finansów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cn4 Glowne IMP 2022ost</vt:lpstr>
      <vt:lpstr>'cn4 Glowne IMP 2022ost'!Tytuły_wydruku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Pachnicki Adam</dc:creator>
  <cp:lastModifiedBy>Mucha Sławomir</cp:lastModifiedBy>
  <cp:lastPrinted>2023-11-06T15:18:49Z</cp:lastPrinted>
  <dcterms:created xsi:type="dcterms:W3CDTF">2021-05-10T11:10:15Z</dcterms:created>
  <dcterms:modified xsi:type="dcterms:W3CDTF">2023-11-10T12:02:19Z</dcterms:modified>
</cp:coreProperties>
</file>