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WIZ\SIZ\SIZ_na_www\SIZ_na_www_2024\informacja_www_01-2024\Dane publiczne - 2024-01-31\"/>
    </mc:Choice>
  </mc:AlternateContent>
  <xr:revisionPtr revIDLastSave="0" documentId="13_ncr:1_{6EBF99D9-041D-4CD5-A08E-AEFB19C049E9}" xr6:coauthVersionLast="47" xr6:coauthVersionMax="47" xr10:uidLastSave="{00000000-0000-0000-0000-000000000000}"/>
  <bookViews>
    <workbookView xWindow="27360" yWindow="-1020" windowWidth="21600" windowHeight="12735" xr2:uid="{00000000-000D-0000-FFFF-FFFF00000000}"/>
  </bookViews>
  <sheets>
    <sheet name="Pomoc krajowa (2)" sheetId="2" r:id="rId1"/>
  </sheets>
  <definedNames>
    <definedName name="_Toc253895996" localSheetId="0">'Pomoc krajowa (2)'!#REF!</definedName>
    <definedName name="_xlnm.Print_Area" localSheetId="0">'Pomoc krajowa (2)'!$A$1:$D$88</definedName>
    <definedName name="Print_Area" localSheetId="0">'Pomoc krajowa (2)'!$A$1:$D$88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8" i="2" l="1"/>
  <c r="A87" i="2"/>
  <c r="B85" i="2"/>
  <c r="A78" i="2"/>
  <c r="A77" i="2"/>
  <c r="C75" i="2"/>
  <c r="B75" i="2"/>
  <c r="D74" i="2"/>
  <c r="D75" i="2" s="1"/>
  <c r="C74" i="2"/>
  <c r="B74" i="2"/>
  <c r="D67" i="2"/>
  <c r="C67" i="2"/>
  <c r="B67" i="2"/>
  <c r="B42" i="2"/>
  <c r="D32" i="2"/>
  <c r="D31" i="2"/>
  <c r="C31" i="2"/>
  <c r="C32" i="2" s="1"/>
  <c r="B31" i="2"/>
  <c r="B32" i="2" s="1"/>
  <c r="D24" i="2"/>
  <c r="C24" i="2"/>
  <c r="B24" i="2"/>
</calcChain>
</file>

<file path=xl/sharedStrings.xml><?xml version="1.0" encoding="utf-8"?>
<sst xmlns="http://schemas.openxmlformats.org/spreadsheetml/2006/main" count="160" uniqueCount="60">
  <si>
    <t>Forma pomocy</t>
  </si>
  <si>
    <t>Kwota</t>
  </si>
  <si>
    <t>[tys. zł]</t>
  </si>
  <si>
    <t>Finansowanie lub dofinansowanie ponoszonych przez producentów rolnych kosztów zbioru, transportu i unieszkodliwiania padłych zwierząt gospodarskich z gatunku bydło, owce, kozy, świnie lub konie</t>
  </si>
  <si>
    <t>Pomoc na finansowanie zalesiania gruntów rolnych</t>
  </si>
  <si>
    <t>Razem</t>
  </si>
  <si>
    <t xml:space="preserve">* dane prezentowane w układzie kasowym. Źródło: Departament Wsparcia Krajowego
</t>
  </si>
  <si>
    <t>Liczba udzielonych kredytów</t>
  </si>
  <si>
    <t>Kwota udzielonych kredytów [tys. zł]</t>
  </si>
  <si>
    <t>Dopłaty ARiMR do oprocentowania kredytów  [tys. zł]</t>
  </si>
  <si>
    <t>PR</t>
  </si>
  <si>
    <t>RR</t>
  </si>
  <si>
    <t>KPS</t>
  </si>
  <si>
    <t>Z</t>
  </si>
  <si>
    <t>MRcsk</t>
  </si>
  <si>
    <t>KSP</t>
  </si>
  <si>
    <t>-</t>
  </si>
  <si>
    <t>nIP</t>
  </si>
  <si>
    <t>nKZ</t>
  </si>
  <si>
    <t>nMR</t>
  </si>
  <si>
    <t>nGP</t>
  </si>
  <si>
    <t>nGR</t>
  </si>
  <si>
    <t>nNT</t>
  </si>
  <si>
    <t>nBR10</t>
  </si>
  <si>
    <t>nBR13</t>
  </si>
  <si>
    <t>nBR14</t>
  </si>
  <si>
    <t>nBR15</t>
  </si>
  <si>
    <t>nOR</t>
  </si>
  <si>
    <t>CSK</t>
  </si>
  <si>
    <t>kredyty inwestycyjne udzielone do 30.04.2007 r.</t>
  </si>
  <si>
    <t>Razem kredyty inwestycyjne</t>
  </si>
  <si>
    <t>Kredyty na zobowiązania cywilno-prawne (ZC)</t>
  </si>
  <si>
    <t>K01</t>
  </si>
  <si>
    <t>K02</t>
  </si>
  <si>
    <t>DK02</t>
  </si>
  <si>
    <t>nKL01</t>
  </si>
  <si>
    <t>nKL02</t>
  </si>
  <si>
    <t>Razem kredyty klęskowe</t>
  </si>
  <si>
    <t>RAZEM</t>
  </si>
  <si>
    <t>* dane prezentowane w układzie kasowym. Źródło: Departament Wsparcia Krajowego</t>
  </si>
  <si>
    <t>Forma pomocy 
Linia kredytowa 
(Symbol)</t>
  </si>
  <si>
    <t>Kwota udzielonych kredytów [tys. PLN]</t>
  </si>
  <si>
    <t>Dopłaty ARiMR do oprocentowania kredytów ** [tys. zł]</t>
  </si>
  <si>
    <t>Liczba i kwota dopłat do kredytów preferencyjnych udzielonych 
w grudniu 2023 r.
(wg linii kredytowych)*</t>
  </si>
  <si>
    <t>Tabela 5 z World</t>
  </si>
  <si>
    <t>UP</t>
  </si>
  <si>
    <t>S</t>
  </si>
  <si>
    <t xml:space="preserve">* Z uwagi na przekazywanie danych do ARiMR przez banki do 15 dnia miesiąca za miesiąc poprzedni, w opracowaniu zestawiono dane do 30 listopada 2023 r.  Dane dotyczące dopłat prezentowane w układzie kasowym.
</t>
  </si>
  <si>
    <t xml:space="preserve">Źródło: Departament Wsparcia Krajowego
Data sporządzenia: 26.02.2024 r. 
Osoba odpowiedzialna za treść informacji: Katarzyna Kotańska p.o. Dyrektora Departamentu Analiz i Sprawozdawczości
Wykorzystanie danych możliwe za podaniem źródła.  </t>
  </si>
  <si>
    <r>
      <t>Osoba udostępniająca informację: Magdalena Głażewska</t>
    </r>
    <r>
      <rPr>
        <b/>
        <i/>
        <sz val="10"/>
        <rFont val="Times New Roman CE"/>
        <charset val="238"/>
      </rPr>
      <t xml:space="preserve">
</t>
    </r>
    <r>
      <rPr>
        <i/>
        <sz val="10"/>
        <rFont val="Times New Roman CE"/>
        <charset val="238"/>
      </rPr>
      <t>Data udostępnienia informacji: 27.02.2024 r.</t>
    </r>
  </si>
  <si>
    <t>Informacja o realizacji działań z zakresu pomocy krajowej 
w styczniu 2024 r.*</t>
  </si>
  <si>
    <t>Tabela 6 z World</t>
  </si>
  <si>
    <t xml:space="preserve">                      zobowiązania roku 2023 r. płatne w roku 2024 r. - realizacja umów zawartych na 2023 r. w ramach planu 2023 r.</t>
  </si>
  <si>
    <t>Pomoc na zalesianie gruntów rolnych</t>
  </si>
  <si>
    <t xml:space="preserve">Liczba i kwota kredytów preferencyjnych udzielonych w 2023 r. 
(wg linii kredytowych)
Realizacja kredytów inwestycyjnych i klęskowych w 2023 r.* </t>
  </si>
  <si>
    <t>Tabela 8 z World</t>
  </si>
  <si>
    <t>* z uwagi na przekazywanie danych do ARiMR przez banki do 15 dnia miesiąca za miesiąc poprzedni, w opracowaniu zestawiono dane do dnia  31 grudnia 2023 r. Dane prezentowane w układzie kasowym
** dopłaty dotyczą kredytów udzielonych w poprzednich okresach sprawozdawczych. Źródło: Departament Wsparcia Krajowego</t>
  </si>
  <si>
    <t>Informacja o realizacji pozostałych form pomocy krajowej  w roku 2024 r.</t>
  </si>
  <si>
    <t>Tabela 9 z World</t>
  </si>
  <si>
    <t xml:space="preserve">                          zobowiązania roku 2023 r. płatne w roku 2024 r. - realizacja umów zawartych na 2023 r. w ramach planu 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</si>
</sst>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39" x14ac:knownFonts="1">
    <font>
      <sz val="10"/>
      <name val="Arial"/>
      <charset val="238"/>
    </font>
    <font>
      <sz val="10"/>
      <name val="Arial CE"/>
      <charset val="238"/>
    </font>
    <font>
      <b/>
      <i/>
      <sz val="11"/>
      <name val="Times New Roman CE"/>
      <family val="1"/>
      <charset val="238"/>
    </font>
    <font>
      <sz val="10"/>
      <name val="Times New Roman CE"/>
      <family val="1"/>
      <charset val="238"/>
    </font>
    <font>
      <b/>
      <sz val="9"/>
      <name val="Cambria"/>
      <family val="1"/>
      <charset val="238"/>
    </font>
    <font>
      <b/>
      <sz val="14"/>
      <name val="Cambria"/>
      <family val="1"/>
      <charset val="238"/>
    </font>
    <font>
      <sz val="10"/>
      <name val="Arial"/>
      <family val="2"/>
      <charset val="238"/>
    </font>
    <font>
      <b/>
      <sz val="10"/>
      <name val="Times New Roman CE"/>
      <family val="1"/>
      <charset val="238"/>
    </font>
    <font>
      <sz val="9"/>
      <name val="Cambria"/>
      <family val="1"/>
      <charset val="238"/>
    </font>
    <font>
      <sz val="10"/>
      <name val="Cambria"/>
      <family val="1"/>
      <charset val="238"/>
    </font>
    <font>
      <sz val="10"/>
      <name val="Times New Roman CE"/>
      <charset val="238"/>
    </font>
    <font>
      <b/>
      <sz val="11"/>
      <name val="Cambria"/>
      <family val="1"/>
      <charset val="238"/>
    </font>
    <font>
      <b/>
      <sz val="11"/>
      <name val="Times New Roman CE"/>
      <charset val="238"/>
    </font>
    <font>
      <i/>
      <sz val="9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i/>
      <sz val="9"/>
      <name val="Times New Roman CE"/>
      <charset val="238"/>
    </font>
    <font>
      <i/>
      <sz val="10"/>
      <name val="Times New Roman CE"/>
      <charset val="238"/>
    </font>
    <font>
      <b/>
      <i/>
      <sz val="10"/>
      <name val="Times New Roman CE"/>
      <charset val="238"/>
    </font>
    <font>
      <b/>
      <sz val="10"/>
      <name val="Times New Roman CE"/>
      <charset val="238"/>
    </font>
    <font>
      <b/>
      <i/>
      <sz val="12"/>
      <name val="Times New Roman CE"/>
      <charset val="238"/>
    </font>
    <font>
      <b/>
      <sz val="9"/>
      <name val="Times New Roman CE"/>
      <family val="1"/>
      <charset val="238"/>
    </font>
    <font>
      <sz val="11"/>
      <name val="Times New Roman CE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0"/>
      <name val="Times New Roman CE"/>
      <family val="1"/>
      <charset val="238"/>
    </font>
    <font>
      <b/>
      <i/>
      <sz val="11"/>
      <name val="Times New Roman CE"/>
      <charset val="238"/>
    </font>
    <font>
      <sz val="9"/>
      <color rgb="FFFF0000"/>
      <name val="Times New Roman CE"/>
      <family val="1"/>
      <charset val="238"/>
    </font>
    <font>
      <sz val="10"/>
      <color rgb="FFFF0000"/>
      <name val="Times New Roman CE"/>
      <family val="1"/>
      <charset val="238"/>
    </font>
    <font>
      <b/>
      <i/>
      <sz val="12"/>
      <color rgb="FFFF0000"/>
      <name val="Times New Roman CE"/>
      <family val="1"/>
      <charset val="238"/>
    </font>
    <font>
      <b/>
      <sz val="8"/>
      <name val="Cambria"/>
      <family val="1"/>
      <charset val="238"/>
    </font>
    <font>
      <sz val="8"/>
      <color rgb="FFFF0000"/>
      <name val="Cambria"/>
      <family val="1"/>
      <charset val="238"/>
    </font>
    <font>
      <b/>
      <i/>
      <sz val="11"/>
      <color rgb="FFFF0000"/>
      <name val="Times New Roman CE"/>
      <charset val="238"/>
    </font>
    <font>
      <sz val="10"/>
      <color rgb="FFFF0000"/>
      <name val="Times New Roman CE"/>
      <charset val="238"/>
    </font>
    <font>
      <b/>
      <sz val="10"/>
      <color rgb="FFFF0000"/>
      <name val="Times New Roman CE"/>
      <family val="1"/>
      <charset val="238"/>
    </font>
    <font>
      <b/>
      <sz val="9"/>
      <color rgb="FFFF0000"/>
      <name val="Cambria"/>
      <family val="1"/>
      <charset val="238"/>
    </font>
    <font>
      <b/>
      <sz val="10"/>
      <color rgb="FFFF0000"/>
      <name val="Times New Roman CE"/>
      <charset val="238"/>
    </font>
    <font>
      <b/>
      <sz val="9"/>
      <color rgb="FFFF0000"/>
      <name val="Times New Roman CE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6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</cellStyleXfs>
  <cellXfs count="89">
    <xf numFmtId="0" fontId="0" fillId="0" borderId="0" xfId="0"/>
    <xf numFmtId="0" fontId="3" fillId="0" borderId="0" xfId="2" applyFont="1"/>
    <xf numFmtId="164" fontId="4" fillId="2" borderId="2" xfId="1" applyFont="1" applyFill="1" applyBorder="1" applyAlignment="1">
      <alignment horizontal="center" vertical="center" wrapText="1"/>
    </xf>
    <xf numFmtId="164" fontId="8" fillId="2" borderId="3" xfId="1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left" vertical="center" wrapText="1"/>
    </xf>
    <xf numFmtId="0" fontId="7" fillId="2" borderId="3" xfId="3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3" fontId="16" fillId="4" borderId="2" xfId="0" applyNumberFormat="1" applyFont="1" applyFill="1" applyBorder="1" applyAlignment="1">
      <alignment horizontal="right" vertical="center" wrapText="1"/>
    </xf>
    <xf numFmtId="4" fontId="16" fillId="5" borderId="2" xfId="4" applyNumberFormat="1" applyFont="1" applyFill="1" applyBorder="1" applyAlignment="1">
      <alignment horizontal="right" vertical="center"/>
    </xf>
    <xf numFmtId="0" fontId="10" fillId="0" borderId="0" xfId="2" applyFont="1"/>
    <xf numFmtId="0" fontId="22" fillId="2" borderId="3" xfId="3" applyFont="1" applyFill="1" applyBorder="1" applyAlignment="1">
      <alignment horizontal="center" vertical="center" wrapText="1"/>
    </xf>
    <xf numFmtId="0" fontId="25" fillId="4" borderId="2" xfId="0" applyFont="1" applyFill="1" applyBorder="1" applyAlignment="1">
      <alignment horizontal="center" vertical="center" wrapText="1"/>
    </xf>
    <xf numFmtId="3" fontId="25" fillId="4" borderId="2" xfId="0" applyNumberFormat="1" applyFont="1" applyFill="1" applyBorder="1" applyAlignment="1">
      <alignment horizontal="center" vertical="center" wrapText="1"/>
    </xf>
    <xf numFmtId="4" fontId="25" fillId="4" borderId="2" xfId="0" applyNumberFormat="1" applyFont="1" applyFill="1" applyBorder="1" applyAlignment="1">
      <alignment horizontal="right" vertical="center" wrapText="1"/>
    </xf>
    <xf numFmtId="0" fontId="2" fillId="0" borderId="1" xfId="2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2" fillId="6" borderId="0" xfId="2" applyFont="1" applyFill="1" applyAlignment="1">
      <alignment vertical="center"/>
    </xf>
    <xf numFmtId="0" fontId="28" fillId="0" borderId="0" xfId="2" applyFont="1" applyAlignment="1">
      <alignment vertical="center"/>
    </xf>
    <xf numFmtId="0" fontId="29" fillId="0" borderId="0" xfId="2" applyFont="1"/>
    <xf numFmtId="0" fontId="30" fillId="0" borderId="1" xfId="0" applyFont="1" applyBorder="1" applyAlignment="1">
      <alignment horizontal="center" vertical="center" wrapText="1"/>
    </xf>
    <xf numFmtId="0" fontId="28" fillId="0" borderId="0" xfId="2" applyFont="1"/>
    <xf numFmtId="4" fontId="15" fillId="0" borderId="2" xfId="0" applyNumberFormat="1" applyFont="1" applyBorder="1" applyAlignment="1">
      <alignment horizontal="center" vertical="center" wrapText="1"/>
    </xf>
    <xf numFmtId="3" fontId="15" fillId="0" borderId="2" xfId="0" applyNumberFormat="1" applyFont="1" applyBorder="1" applyAlignment="1">
      <alignment horizontal="right" vertical="center" wrapText="1"/>
    </xf>
    <xf numFmtId="4" fontId="15" fillId="0" borderId="2" xfId="0" applyNumberFormat="1" applyFont="1" applyBorder="1" applyAlignment="1">
      <alignment horizontal="right" vertical="center" wrapText="1"/>
    </xf>
    <xf numFmtId="0" fontId="7" fillId="6" borderId="0" xfId="2" applyFont="1" applyFill="1" applyAlignment="1">
      <alignment vertical="center"/>
    </xf>
    <xf numFmtId="0" fontId="29" fillId="0" borderId="0" xfId="2" applyFont="1" applyAlignment="1">
      <alignment vertical="center"/>
    </xf>
    <xf numFmtId="4" fontId="16" fillId="4" borderId="2" xfId="0" applyNumberFormat="1" applyFont="1" applyFill="1" applyBorder="1" applyAlignment="1">
      <alignment horizontal="center" vertical="center" wrapText="1"/>
    </xf>
    <xf numFmtId="4" fontId="16" fillId="4" borderId="2" xfId="0" applyNumberFormat="1" applyFont="1" applyFill="1" applyBorder="1" applyAlignment="1">
      <alignment horizontal="right" vertical="center" wrapText="1"/>
    </xf>
    <xf numFmtId="3" fontId="16" fillId="4" borderId="2" xfId="1" applyNumberFormat="1" applyFont="1" applyFill="1" applyBorder="1" applyAlignment="1">
      <alignment horizontal="right" vertical="center" wrapText="1"/>
    </xf>
    <xf numFmtId="4" fontId="16" fillId="4" borderId="2" xfId="1" applyNumberFormat="1" applyFont="1" applyFill="1" applyBorder="1" applyAlignment="1">
      <alignment horizontal="right" vertical="center" wrapText="1"/>
    </xf>
    <xf numFmtId="4" fontId="3" fillId="0" borderId="2" xfId="2" applyNumberFormat="1" applyFont="1" applyBorder="1" applyAlignment="1">
      <alignment horizontal="center" vertical="center"/>
    </xf>
    <xf numFmtId="3" fontId="3" fillId="0" borderId="2" xfId="2" applyNumberFormat="1" applyFont="1" applyBorder="1" applyAlignment="1">
      <alignment vertical="center"/>
    </xf>
    <xf numFmtId="4" fontId="3" fillId="0" borderId="2" xfId="2" applyNumberFormat="1" applyFont="1" applyBorder="1" applyAlignment="1">
      <alignment vertical="center"/>
    </xf>
    <xf numFmtId="4" fontId="3" fillId="0" borderId="2" xfId="1" applyNumberFormat="1" applyFont="1" applyBorder="1" applyAlignment="1">
      <alignment vertical="center"/>
    </xf>
    <xf numFmtId="4" fontId="15" fillId="0" borderId="2" xfId="1" applyNumberFormat="1" applyFont="1" applyFill="1" applyBorder="1" applyAlignment="1">
      <alignment horizontal="right" vertical="center" wrapText="1"/>
    </xf>
    <xf numFmtId="4" fontId="16" fillId="0" borderId="2" xfId="0" applyNumberFormat="1" applyFont="1" applyBorder="1" applyAlignment="1">
      <alignment horizontal="right" vertical="center" wrapText="1"/>
    </xf>
    <xf numFmtId="4" fontId="16" fillId="0" borderId="2" xfId="1" applyNumberFormat="1" applyFont="1" applyFill="1" applyBorder="1" applyAlignment="1">
      <alignment horizontal="right" vertical="center" wrapText="1"/>
    </xf>
    <xf numFmtId="3" fontId="16" fillId="5" borderId="2" xfId="1" applyNumberFormat="1" applyFont="1" applyFill="1" applyBorder="1" applyAlignment="1">
      <alignment vertical="center"/>
    </xf>
    <xf numFmtId="4" fontId="16" fillId="5" borderId="2" xfId="1" applyNumberFormat="1" applyFont="1" applyFill="1" applyBorder="1" applyAlignment="1">
      <alignment vertical="center"/>
    </xf>
    <xf numFmtId="0" fontId="17" fillId="0" borderId="4" xfId="4" applyFont="1" applyBorder="1" applyAlignment="1">
      <alignment horizontal="left" vertical="top" wrapText="1"/>
    </xf>
    <xf numFmtId="0" fontId="31" fillId="6" borderId="0" xfId="0" applyFont="1" applyFill="1" applyAlignment="1">
      <alignment vertical="center"/>
    </xf>
    <xf numFmtId="0" fontId="32" fillId="0" borderId="0" xfId="0" applyFont="1" applyAlignment="1">
      <alignment vertical="center"/>
    </xf>
    <xf numFmtId="0" fontId="18" fillId="0" borderId="0" xfId="2" applyFont="1" applyAlignment="1">
      <alignment horizontal="left" vertical="center" wrapText="1"/>
    </xf>
    <xf numFmtId="0" fontId="27" fillId="0" borderId="1" xfId="2" applyFont="1" applyBorder="1" applyAlignment="1">
      <alignment horizontal="center" vertical="center" wrapText="1"/>
    </xf>
    <xf numFmtId="0" fontId="33" fillId="0" borderId="0" xfId="2" applyFont="1" applyAlignment="1">
      <alignment vertical="center" wrapText="1"/>
    </xf>
    <xf numFmtId="0" fontId="34" fillId="0" borderId="0" xfId="2" applyFont="1"/>
    <xf numFmtId="0" fontId="35" fillId="0" borderId="0" xfId="3" applyFont="1" applyAlignment="1">
      <alignment horizontal="center" vertical="center" wrapText="1"/>
    </xf>
    <xf numFmtId="0" fontId="4" fillId="6" borderId="0" xfId="0" applyFont="1" applyFill="1" applyAlignment="1">
      <alignment horizontal="center" vertical="center"/>
    </xf>
    <xf numFmtId="0" fontId="36" fillId="0" borderId="0" xfId="0" applyFont="1" applyAlignment="1">
      <alignment horizontal="center" vertical="center" wrapText="1"/>
    </xf>
    <xf numFmtId="0" fontId="32" fillId="0" borderId="0" xfId="0" applyFont="1" applyAlignment="1">
      <alignment horizontal="right" vertical="center"/>
    </xf>
    <xf numFmtId="0" fontId="9" fillId="0" borderId="2" xfId="0" applyFont="1" applyBorder="1" applyAlignment="1">
      <alignment vertical="center" wrapText="1"/>
    </xf>
    <xf numFmtId="4" fontId="34" fillId="0" borderId="0" xfId="2" applyNumberFormat="1" applyFont="1" applyAlignment="1">
      <alignment horizontal="right" vertical="center"/>
    </xf>
    <xf numFmtId="0" fontId="31" fillId="6" borderId="0" xfId="0" applyFont="1" applyFill="1" applyAlignment="1">
      <alignment horizontal="right" vertical="center"/>
    </xf>
    <xf numFmtId="4" fontId="16" fillId="5" borderId="2" xfId="1" applyNumberFormat="1" applyFont="1" applyFill="1" applyBorder="1" applyAlignment="1">
      <alignment horizontal="right" vertical="center"/>
    </xf>
    <xf numFmtId="0" fontId="32" fillId="0" borderId="0" xfId="0" applyFont="1" applyAlignment="1">
      <alignment horizontal="justify" vertical="center"/>
    </xf>
    <xf numFmtId="0" fontId="17" fillId="0" borderId="0" xfId="4" applyFont="1" applyAlignment="1">
      <alignment horizontal="left" vertical="top"/>
    </xf>
    <xf numFmtId="0" fontId="20" fillId="0" borderId="0" xfId="4" applyFont="1" applyAlignment="1">
      <alignment horizontal="center" vertical="center"/>
    </xf>
    <xf numFmtId="4" fontId="37" fillId="0" borderId="0" xfId="4" applyNumberFormat="1" applyFont="1" applyAlignment="1">
      <alignment horizontal="right" vertical="center"/>
    </xf>
    <xf numFmtId="0" fontId="14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23" fillId="0" borderId="2" xfId="2" applyFont="1" applyBorder="1" applyAlignment="1">
      <alignment horizontal="center" vertical="center"/>
    </xf>
    <xf numFmtId="164" fontId="24" fillId="0" borderId="2" xfId="1" applyFont="1" applyFill="1" applyBorder="1" applyAlignment="1">
      <alignment horizontal="right" vertical="center" wrapText="1"/>
    </xf>
    <xf numFmtId="4" fontId="24" fillId="0" borderId="2" xfId="0" applyNumberFormat="1" applyFont="1" applyBorder="1" applyAlignment="1">
      <alignment horizontal="right" vertical="center" wrapText="1"/>
    </xf>
    <xf numFmtId="3" fontId="23" fillId="0" borderId="2" xfId="2" applyNumberFormat="1" applyFont="1" applyBorder="1" applyAlignment="1">
      <alignment horizontal="center" vertical="center"/>
    </xf>
    <xf numFmtId="4" fontId="7" fillId="6" borderId="0" xfId="2" applyNumberFormat="1" applyFont="1" applyFill="1" applyAlignment="1">
      <alignment vertical="center"/>
    </xf>
    <xf numFmtId="0" fontId="16" fillId="0" borderId="2" xfId="0" applyFont="1" applyBorder="1" applyAlignment="1">
      <alignment horizontal="center" vertical="center" wrapText="1"/>
    </xf>
    <xf numFmtId="3" fontId="24" fillId="0" borderId="2" xfId="0" applyNumberFormat="1" applyFont="1" applyBorder="1" applyAlignment="1">
      <alignment horizontal="center" vertical="center" wrapText="1"/>
    </xf>
    <xf numFmtId="0" fontId="12" fillId="3" borderId="2" xfId="4" applyFont="1" applyFill="1" applyBorder="1" applyAlignment="1">
      <alignment horizontal="center" vertical="center"/>
    </xf>
    <xf numFmtId="3" fontId="12" fillId="3" borderId="2" xfId="4" applyNumberFormat="1" applyFont="1" applyFill="1" applyBorder="1" applyAlignment="1">
      <alignment horizontal="center" vertical="center"/>
    </xf>
    <xf numFmtId="4" fontId="12" fillId="3" borderId="2" xfId="4" applyNumberFormat="1" applyFont="1" applyFill="1" applyBorder="1" applyAlignment="1">
      <alignment horizontal="right" vertical="center"/>
    </xf>
    <xf numFmtId="0" fontId="26" fillId="0" borderId="4" xfId="4" applyFont="1" applyBorder="1" applyAlignment="1">
      <alignment horizontal="left" vertical="top" wrapText="1"/>
    </xf>
    <xf numFmtId="0" fontId="26" fillId="0" borderId="0" xfId="2" applyFont="1" applyAlignment="1">
      <alignment horizontal="left" vertical="center" wrapText="1"/>
    </xf>
    <xf numFmtId="0" fontId="7" fillId="6" borderId="0" xfId="2" applyFont="1" applyFill="1"/>
    <xf numFmtId="0" fontId="2" fillId="0" borderId="0" xfId="2" applyFont="1" applyAlignment="1">
      <alignment horizontal="center" vertical="center" wrapText="1"/>
    </xf>
    <xf numFmtId="0" fontId="2" fillId="0" borderId="0" xfId="2" applyFont="1" applyAlignment="1">
      <alignment vertical="center"/>
    </xf>
    <xf numFmtId="0" fontId="7" fillId="0" borderId="0" xfId="3" applyFont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4" fontId="10" fillId="0" borderId="0" xfId="2" applyNumberFormat="1" applyFont="1" applyAlignment="1">
      <alignment horizontal="right" vertical="center"/>
    </xf>
    <xf numFmtId="164" fontId="16" fillId="5" borderId="2" xfId="1" applyFont="1" applyFill="1" applyBorder="1" applyAlignment="1">
      <alignment horizontal="right" vertical="center"/>
    </xf>
    <xf numFmtId="0" fontId="13" fillId="0" borderId="4" xfId="4" applyFont="1" applyBorder="1" applyAlignment="1">
      <alignment horizontal="left" vertical="top" wrapText="1"/>
    </xf>
    <xf numFmtId="0" fontId="13" fillId="0" borderId="0" xfId="4" applyFont="1" applyAlignment="1">
      <alignment horizontal="left" vertical="top" wrapText="1"/>
    </xf>
    <xf numFmtId="0" fontId="33" fillId="0" borderId="0" xfId="2" applyFont="1" applyAlignment="1">
      <alignment horizontal="center" vertical="center" wrapText="1"/>
    </xf>
    <xf numFmtId="0" fontId="30" fillId="0" borderId="0" xfId="0" applyFont="1" applyAlignment="1">
      <alignment horizontal="center" wrapText="1"/>
    </xf>
    <xf numFmtId="0" fontId="29" fillId="0" borderId="0" xfId="0" applyFont="1"/>
    <xf numFmtId="0" fontId="35" fillId="0" borderId="0" xfId="2" applyFont="1"/>
    <xf numFmtId="0" fontId="38" fillId="0" borderId="0" xfId="2" applyFont="1" applyAlignment="1">
      <alignment vertical="center"/>
    </xf>
    <xf numFmtId="0" fontId="38" fillId="0" borderId="0" xfId="2" applyFont="1"/>
  </cellXfs>
  <cellStyles count="5">
    <cellStyle name="Dziesiętny" xfId="1" builtinId="3"/>
    <cellStyle name="Normalny" xfId="0" builtinId="0"/>
    <cellStyle name="Normalny_Arkusz1" xfId="3" xr:uid="{00000000-0005-0000-0000-000002000000}"/>
    <cellStyle name="Normalny_Informacje o realizacji pomocy krajowej na stronę www" xfId="2" xr:uid="{00000000-0005-0000-0000-000003000000}"/>
    <cellStyle name="Normalny_RAP-FS(ROL)_OR00_16-08-2004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167D5-6C66-4CA6-A92A-B1D52E4C7D7B}">
  <sheetPr>
    <tabColor rgb="FFFFC000"/>
  </sheetPr>
  <dimension ref="A1:Q707"/>
  <sheetViews>
    <sheetView showGridLines="0" tabSelected="1" view="pageBreakPreview" topLeftCell="A79" zoomScale="81" zoomScaleNormal="85" zoomScaleSheetLayoutView="81" workbookViewId="0">
      <selection activeCell="A87" sqref="A87:D87"/>
    </sheetView>
  </sheetViews>
  <sheetFormatPr defaultRowHeight="32.25" customHeight="1" x14ac:dyDescent="0.2"/>
  <cols>
    <col min="1" max="1" width="127.140625" style="20" customWidth="1"/>
    <col min="2" max="2" width="16.7109375" style="20" customWidth="1"/>
    <col min="3" max="3" width="24.85546875" style="20" customWidth="1"/>
    <col min="4" max="4" width="20.42578125" style="20" customWidth="1"/>
    <col min="5" max="5" width="31.140625" style="18" bestFit="1" customWidth="1"/>
    <col min="6" max="6" width="22.7109375" style="19" customWidth="1"/>
    <col min="7" max="10" width="9.140625" style="19"/>
    <col min="11" max="17" width="9.140625" style="22"/>
    <col min="18" max="251" width="9.140625" style="20"/>
    <col min="252" max="252" width="2.28515625" style="20" customWidth="1"/>
    <col min="253" max="253" width="39.140625" style="20" customWidth="1"/>
    <col min="254" max="254" width="17.7109375" style="20" customWidth="1"/>
    <col min="255" max="255" width="19.28515625" style="20" customWidth="1"/>
    <col min="256" max="256" width="2.28515625" style="20" customWidth="1"/>
    <col min="257" max="257" width="24.85546875" style="20" customWidth="1"/>
    <col min="258" max="258" width="11.7109375" style="20" bestFit="1" customWidth="1"/>
    <col min="259" max="259" width="9.140625" style="20"/>
    <col min="260" max="260" width="10.5703125" style="20" bestFit="1" customWidth="1"/>
    <col min="261" max="507" width="9.140625" style="20"/>
    <col min="508" max="508" width="2.28515625" style="20" customWidth="1"/>
    <col min="509" max="509" width="39.140625" style="20" customWidth="1"/>
    <col min="510" max="510" width="17.7109375" style="20" customWidth="1"/>
    <col min="511" max="511" width="19.28515625" style="20" customWidth="1"/>
    <col min="512" max="512" width="2.28515625" style="20" customWidth="1"/>
    <col min="513" max="513" width="24.85546875" style="20" customWidth="1"/>
    <col min="514" max="514" width="11.7109375" style="20" bestFit="1" customWidth="1"/>
    <col min="515" max="515" width="9.140625" style="20"/>
    <col min="516" max="516" width="10.5703125" style="20" bestFit="1" customWidth="1"/>
    <col min="517" max="763" width="9.140625" style="20"/>
    <col min="764" max="764" width="2.28515625" style="20" customWidth="1"/>
    <col min="765" max="765" width="39.140625" style="20" customWidth="1"/>
    <col min="766" max="766" width="17.7109375" style="20" customWidth="1"/>
    <col min="767" max="767" width="19.28515625" style="20" customWidth="1"/>
    <col min="768" max="768" width="2.28515625" style="20" customWidth="1"/>
    <col min="769" max="769" width="24.85546875" style="20" customWidth="1"/>
    <col min="770" max="770" width="11.7109375" style="20" bestFit="1" customWidth="1"/>
    <col min="771" max="771" width="9.140625" style="20"/>
    <col min="772" max="772" width="10.5703125" style="20" bestFit="1" customWidth="1"/>
    <col min="773" max="1019" width="9.140625" style="20"/>
    <col min="1020" max="1020" width="2.28515625" style="20" customWidth="1"/>
    <col min="1021" max="1021" width="39.140625" style="20" customWidth="1"/>
    <col min="1022" max="1022" width="17.7109375" style="20" customWidth="1"/>
    <col min="1023" max="1023" width="19.28515625" style="20" customWidth="1"/>
    <col min="1024" max="1024" width="2.28515625" style="20" customWidth="1"/>
    <col min="1025" max="1025" width="24.85546875" style="20" customWidth="1"/>
    <col min="1026" max="1026" width="11.7109375" style="20" bestFit="1" customWidth="1"/>
    <col min="1027" max="1027" width="9.140625" style="20"/>
    <col min="1028" max="1028" width="10.5703125" style="20" bestFit="1" customWidth="1"/>
    <col min="1029" max="1275" width="9.140625" style="20"/>
    <col min="1276" max="1276" width="2.28515625" style="20" customWidth="1"/>
    <col min="1277" max="1277" width="39.140625" style="20" customWidth="1"/>
    <col min="1278" max="1278" width="17.7109375" style="20" customWidth="1"/>
    <col min="1279" max="1279" width="19.28515625" style="20" customWidth="1"/>
    <col min="1280" max="1280" width="2.28515625" style="20" customWidth="1"/>
    <col min="1281" max="1281" width="24.85546875" style="20" customWidth="1"/>
    <col min="1282" max="1282" width="11.7109375" style="20" bestFit="1" customWidth="1"/>
    <col min="1283" max="1283" width="9.140625" style="20"/>
    <col min="1284" max="1284" width="10.5703125" style="20" bestFit="1" customWidth="1"/>
    <col min="1285" max="1531" width="9.140625" style="20"/>
    <col min="1532" max="1532" width="2.28515625" style="20" customWidth="1"/>
    <col min="1533" max="1533" width="39.140625" style="20" customWidth="1"/>
    <col min="1534" max="1534" width="17.7109375" style="20" customWidth="1"/>
    <col min="1535" max="1535" width="19.28515625" style="20" customWidth="1"/>
    <col min="1536" max="1536" width="2.28515625" style="20" customWidth="1"/>
    <col min="1537" max="1537" width="24.85546875" style="20" customWidth="1"/>
    <col min="1538" max="1538" width="11.7109375" style="20" bestFit="1" customWidth="1"/>
    <col min="1539" max="1539" width="9.140625" style="20"/>
    <col min="1540" max="1540" width="10.5703125" style="20" bestFit="1" customWidth="1"/>
    <col min="1541" max="1787" width="9.140625" style="20"/>
    <col min="1788" max="1788" width="2.28515625" style="20" customWidth="1"/>
    <col min="1789" max="1789" width="39.140625" style="20" customWidth="1"/>
    <col min="1790" max="1790" width="17.7109375" style="20" customWidth="1"/>
    <col min="1791" max="1791" width="19.28515625" style="20" customWidth="1"/>
    <col min="1792" max="1792" width="2.28515625" style="20" customWidth="1"/>
    <col min="1793" max="1793" width="24.85546875" style="20" customWidth="1"/>
    <col min="1794" max="1794" width="11.7109375" style="20" bestFit="1" customWidth="1"/>
    <col min="1795" max="1795" width="9.140625" style="20"/>
    <col min="1796" max="1796" width="10.5703125" style="20" bestFit="1" customWidth="1"/>
    <col min="1797" max="2043" width="9.140625" style="20"/>
    <col min="2044" max="2044" width="2.28515625" style="20" customWidth="1"/>
    <col min="2045" max="2045" width="39.140625" style="20" customWidth="1"/>
    <col min="2046" max="2046" width="17.7109375" style="20" customWidth="1"/>
    <col min="2047" max="2047" width="19.28515625" style="20" customWidth="1"/>
    <col min="2048" max="2048" width="2.28515625" style="20" customWidth="1"/>
    <col min="2049" max="2049" width="24.85546875" style="20" customWidth="1"/>
    <col min="2050" max="2050" width="11.7109375" style="20" bestFit="1" customWidth="1"/>
    <col min="2051" max="2051" width="9.140625" style="20"/>
    <col min="2052" max="2052" width="10.5703125" style="20" bestFit="1" customWidth="1"/>
    <col min="2053" max="2299" width="9.140625" style="20"/>
    <col min="2300" max="2300" width="2.28515625" style="20" customWidth="1"/>
    <col min="2301" max="2301" width="39.140625" style="20" customWidth="1"/>
    <col min="2302" max="2302" width="17.7109375" style="20" customWidth="1"/>
    <col min="2303" max="2303" width="19.28515625" style="20" customWidth="1"/>
    <col min="2304" max="2304" width="2.28515625" style="20" customWidth="1"/>
    <col min="2305" max="2305" width="24.85546875" style="20" customWidth="1"/>
    <col min="2306" max="2306" width="11.7109375" style="20" bestFit="1" customWidth="1"/>
    <col min="2307" max="2307" width="9.140625" style="20"/>
    <col min="2308" max="2308" width="10.5703125" style="20" bestFit="1" customWidth="1"/>
    <col min="2309" max="2555" width="9.140625" style="20"/>
    <col min="2556" max="2556" width="2.28515625" style="20" customWidth="1"/>
    <col min="2557" max="2557" width="39.140625" style="20" customWidth="1"/>
    <col min="2558" max="2558" width="17.7109375" style="20" customWidth="1"/>
    <col min="2559" max="2559" width="19.28515625" style="20" customWidth="1"/>
    <col min="2560" max="2560" width="2.28515625" style="20" customWidth="1"/>
    <col min="2561" max="2561" width="24.85546875" style="20" customWidth="1"/>
    <col min="2562" max="2562" width="11.7109375" style="20" bestFit="1" customWidth="1"/>
    <col min="2563" max="2563" width="9.140625" style="20"/>
    <col min="2564" max="2564" width="10.5703125" style="20" bestFit="1" customWidth="1"/>
    <col min="2565" max="2811" width="9.140625" style="20"/>
    <col min="2812" max="2812" width="2.28515625" style="20" customWidth="1"/>
    <col min="2813" max="2813" width="39.140625" style="20" customWidth="1"/>
    <col min="2814" max="2814" width="17.7109375" style="20" customWidth="1"/>
    <col min="2815" max="2815" width="19.28515625" style="20" customWidth="1"/>
    <col min="2816" max="2816" width="2.28515625" style="20" customWidth="1"/>
    <col min="2817" max="2817" width="24.85546875" style="20" customWidth="1"/>
    <col min="2818" max="2818" width="11.7109375" style="20" bestFit="1" customWidth="1"/>
    <col min="2819" max="2819" width="9.140625" style="20"/>
    <col min="2820" max="2820" width="10.5703125" style="20" bestFit="1" customWidth="1"/>
    <col min="2821" max="3067" width="9.140625" style="20"/>
    <col min="3068" max="3068" width="2.28515625" style="20" customWidth="1"/>
    <col min="3069" max="3069" width="39.140625" style="20" customWidth="1"/>
    <col min="3070" max="3070" width="17.7109375" style="20" customWidth="1"/>
    <col min="3071" max="3071" width="19.28515625" style="20" customWidth="1"/>
    <col min="3072" max="3072" width="2.28515625" style="20" customWidth="1"/>
    <col min="3073" max="3073" width="24.85546875" style="20" customWidth="1"/>
    <col min="3074" max="3074" width="11.7109375" style="20" bestFit="1" customWidth="1"/>
    <col min="3075" max="3075" width="9.140625" style="20"/>
    <col min="3076" max="3076" width="10.5703125" style="20" bestFit="1" customWidth="1"/>
    <col min="3077" max="3323" width="9.140625" style="20"/>
    <col min="3324" max="3324" width="2.28515625" style="20" customWidth="1"/>
    <col min="3325" max="3325" width="39.140625" style="20" customWidth="1"/>
    <col min="3326" max="3326" width="17.7109375" style="20" customWidth="1"/>
    <col min="3327" max="3327" width="19.28515625" style="20" customWidth="1"/>
    <col min="3328" max="3328" width="2.28515625" style="20" customWidth="1"/>
    <col min="3329" max="3329" width="24.85546875" style="20" customWidth="1"/>
    <col min="3330" max="3330" width="11.7109375" style="20" bestFit="1" customWidth="1"/>
    <col min="3331" max="3331" width="9.140625" style="20"/>
    <col min="3332" max="3332" width="10.5703125" style="20" bestFit="1" customWidth="1"/>
    <col min="3333" max="3579" width="9.140625" style="20"/>
    <col min="3580" max="3580" width="2.28515625" style="20" customWidth="1"/>
    <col min="3581" max="3581" width="39.140625" style="20" customWidth="1"/>
    <col min="3582" max="3582" width="17.7109375" style="20" customWidth="1"/>
    <col min="3583" max="3583" width="19.28515625" style="20" customWidth="1"/>
    <col min="3584" max="3584" width="2.28515625" style="20" customWidth="1"/>
    <col min="3585" max="3585" width="24.85546875" style="20" customWidth="1"/>
    <col min="3586" max="3586" width="11.7109375" style="20" bestFit="1" customWidth="1"/>
    <col min="3587" max="3587" width="9.140625" style="20"/>
    <col min="3588" max="3588" width="10.5703125" style="20" bestFit="1" customWidth="1"/>
    <col min="3589" max="3835" width="9.140625" style="20"/>
    <col min="3836" max="3836" width="2.28515625" style="20" customWidth="1"/>
    <col min="3837" max="3837" width="39.140625" style="20" customWidth="1"/>
    <col min="3838" max="3838" width="17.7109375" style="20" customWidth="1"/>
    <col min="3839" max="3839" width="19.28515625" style="20" customWidth="1"/>
    <col min="3840" max="3840" width="2.28515625" style="20" customWidth="1"/>
    <col min="3841" max="3841" width="24.85546875" style="20" customWidth="1"/>
    <col min="3842" max="3842" width="11.7109375" style="20" bestFit="1" customWidth="1"/>
    <col min="3843" max="3843" width="9.140625" style="20"/>
    <col min="3844" max="3844" width="10.5703125" style="20" bestFit="1" customWidth="1"/>
    <col min="3845" max="4091" width="9.140625" style="20"/>
    <col min="4092" max="4092" width="2.28515625" style="20" customWidth="1"/>
    <col min="4093" max="4093" width="39.140625" style="20" customWidth="1"/>
    <col min="4094" max="4094" width="17.7109375" style="20" customWidth="1"/>
    <col min="4095" max="4095" width="19.28515625" style="20" customWidth="1"/>
    <col min="4096" max="4096" width="2.28515625" style="20" customWidth="1"/>
    <col min="4097" max="4097" width="24.85546875" style="20" customWidth="1"/>
    <col min="4098" max="4098" width="11.7109375" style="20" bestFit="1" customWidth="1"/>
    <col min="4099" max="4099" width="9.140625" style="20"/>
    <col min="4100" max="4100" width="10.5703125" style="20" bestFit="1" customWidth="1"/>
    <col min="4101" max="4347" width="9.140625" style="20"/>
    <col min="4348" max="4348" width="2.28515625" style="20" customWidth="1"/>
    <col min="4349" max="4349" width="39.140625" style="20" customWidth="1"/>
    <col min="4350" max="4350" width="17.7109375" style="20" customWidth="1"/>
    <col min="4351" max="4351" width="19.28515625" style="20" customWidth="1"/>
    <col min="4352" max="4352" width="2.28515625" style="20" customWidth="1"/>
    <col min="4353" max="4353" width="24.85546875" style="20" customWidth="1"/>
    <col min="4354" max="4354" width="11.7109375" style="20" bestFit="1" customWidth="1"/>
    <col min="4355" max="4355" width="9.140625" style="20"/>
    <col min="4356" max="4356" width="10.5703125" style="20" bestFit="1" customWidth="1"/>
    <col min="4357" max="4603" width="9.140625" style="20"/>
    <col min="4604" max="4604" width="2.28515625" style="20" customWidth="1"/>
    <col min="4605" max="4605" width="39.140625" style="20" customWidth="1"/>
    <col min="4606" max="4606" width="17.7109375" style="20" customWidth="1"/>
    <col min="4607" max="4607" width="19.28515625" style="20" customWidth="1"/>
    <col min="4608" max="4608" width="2.28515625" style="20" customWidth="1"/>
    <col min="4609" max="4609" width="24.85546875" style="20" customWidth="1"/>
    <col min="4610" max="4610" width="11.7109375" style="20" bestFit="1" customWidth="1"/>
    <col min="4611" max="4611" width="9.140625" style="20"/>
    <col min="4612" max="4612" width="10.5703125" style="20" bestFit="1" customWidth="1"/>
    <col min="4613" max="4859" width="9.140625" style="20"/>
    <col min="4860" max="4860" width="2.28515625" style="20" customWidth="1"/>
    <col min="4861" max="4861" width="39.140625" style="20" customWidth="1"/>
    <col min="4862" max="4862" width="17.7109375" style="20" customWidth="1"/>
    <col min="4863" max="4863" width="19.28515625" style="20" customWidth="1"/>
    <col min="4864" max="4864" width="2.28515625" style="20" customWidth="1"/>
    <col min="4865" max="4865" width="24.85546875" style="20" customWidth="1"/>
    <col min="4866" max="4866" width="11.7109375" style="20" bestFit="1" customWidth="1"/>
    <col min="4867" max="4867" width="9.140625" style="20"/>
    <col min="4868" max="4868" width="10.5703125" style="20" bestFit="1" customWidth="1"/>
    <col min="4869" max="5115" width="9.140625" style="20"/>
    <col min="5116" max="5116" width="2.28515625" style="20" customWidth="1"/>
    <col min="5117" max="5117" width="39.140625" style="20" customWidth="1"/>
    <col min="5118" max="5118" width="17.7109375" style="20" customWidth="1"/>
    <col min="5119" max="5119" width="19.28515625" style="20" customWidth="1"/>
    <col min="5120" max="5120" width="2.28515625" style="20" customWidth="1"/>
    <col min="5121" max="5121" width="24.85546875" style="20" customWidth="1"/>
    <col min="5122" max="5122" width="11.7109375" style="20" bestFit="1" customWidth="1"/>
    <col min="5123" max="5123" width="9.140625" style="20"/>
    <col min="5124" max="5124" width="10.5703125" style="20" bestFit="1" customWidth="1"/>
    <col min="5125" max="5371" width="9.140625" style="20"/>
    <col min="5372" max="5372" width="2.28515625" style="20" customWidth="1"/>
    <col min="5373" max="5373" width="39.140625" style="20" customWidth="1"/>
    <col min="5374" max="5374" width="17.7109375" style="20" customWidth="1"/>
    <col min="5375" max="5375" width="19.28515625" style="20" customWidth="1"/>
    <col min="5376" max="5376" width="2.28515625" style="20" customWidth="1"/>
    <col min="5377" max="5377" width="24.85546875" style="20" customWidth="1"/>
    <col min="5378" max="5378" width="11.7109375" style="20" bestFit="1" customWidth="1"/>
    <col min="5379" max="5379" width="9.140625" style="20"/>
    <col min="5380" max="5380" width="10.5703125" style="20" bestFit="1" customWidth="1"/>
    <col min="5381" max="5627" width="9.140625" style="20"/>
    <col min="5628" max="5628" width="2.28515625" style="20" customWidth="1"/>
    <col min="5629" max="5629" width="39.140625" style="20" customWidth="1"/>
    <col min="5630" max="5630" width="17.7109375" style="20" customWidth="1"/>
    <col min="5631" max="5631" width="19.28515625" style="20" customWidth="1"/>
    <col min="5632" max="5632" width="2.28515625" style="20" customWidth="1"/>
    <col min="5633" max="5633" width="24.85546875" style="20" customWidth="1"/>
    <col min="5634" max="5634" width="11.7109375" style="20" bestFit="1" customWidth="1"/>
    <col min="5635" max="5635" width="9.140625" style="20"/>
    <col min="5636" max="5636" width="10.5703125" style="20" bestFit="1" customWidth="1"/>
    <col min="5637" max="5883" width="9.140625" style="20"/>
    <col min="5884" max="5884" width="2.28515625" style="20" customWidth="1"/>
    <col min="5885" max="5885" width="39.140625" style="20" customWidth="1"/>
    <col min="5886" max="5886" width="17.7109375" style="20" customWidth="1"/>
    <col min="5887" max="5887" width="19.28515625" style="20" customWidth="1"/>
    <col min="5888" max="5888" width="2.28515625" style="20" customWidth="1"/>
    <col min="5889" max="5889" width="24.85546875" style="20" customWidth="1"/>
    <col min="5890" max="5890" width="11.7109375" style="20" bestFit="1" customWidth="1"/>
    <col min="5891" max="5891" width="9.140625" style="20"/>
    <col min="5892" max="5892" width="10.5703125" style="20" bestFit="1" customWidth="1"/>
    <col min="5893" max="6139" width="9.140625" style="20"/>
    <col min="6140" max="6140" width="2.28515625" style="20" customWidth="1"/>
    <col min="6141" max="6141" width="39.140625" style="20" customWidth="1"/>
    <col min="6142" max="6142" width="17.7109375" style="20" customWidth="1"/>
    <col min="6143" max="6143" width="19.28515625" style="20" customWidth="1"/>
    <col min="6144" max="6144" width="2.28515625" style="20" customWidth="1"/>
    <col min="6145" max="6145" width="24.85546875" style="20" customWidth="1"/>
    <col min="6146" max="6146" width="11.7109375" style="20" bestFit="1" customWidth="1"/>
    <col min="6147" max="6147" width="9.140625" style="20"/>
    <col min="6148" max="6148" width="10.5703125" style="20" bestFit="1" customWidth="1"/>
    <col min="6149" max="6395" width="9.140625" style="20"/>
    <col min="6396" max="6396" width="2.28515625" style="20" customWidth="1"/>
    <col min="6397" max="6397" width="39.140625" style="20" customWidth="1"/>
    <col min="6398" max="6398" width="17.7109375" style="20" customWidth="1"/>
    <col min="6399" max="6399" width="19.28515625" style="20" customWidth="1"/>
    <col min="6400" max="6400" width="2.28515625" style="20" customWidth="1"/>
    <col min="6401" max="6401" width="24.85546875" style="20" customWidth="1"/>
    <col min="6402" max="6402" width="11.7109375" style="20" bestFit="1" customWidth="1"/>
    <col min="6403" max="6403" width="9.140625" style="20"/>
    <col min="6404" max="6404" width="10.5703125" style="20" bestFit="1" customWidth="1"/>
    <col min="6405" max="6651" width="9.140625" style="20"/>
    <col min="6652" max="6652" width="2.28515625" style="20" customWidth="1"/>
    <col min="6653" max="6653" width="39.140625" style="20" customWidth="1"/>
    <col min="6654" max="6654" width="17.7109375" style="20" customWidth="1"/>
    <col min="6655" max="6655" width="19.28515625" style="20" customWidth="1"/>
    <col min="6656" max="6656" width="2.28515625" style="20" customWidth="1"/>
    <col min="6657" max="6657" width="24.85546875" style="20" customWidth="1"/>
    <col min="6658" max="6658" width="11.7109375" style="20" bestFit="1" customWidth="1"/>
    <col min="6659" max="6659" width="9.140625" style="20"/>
    <col min="6660" max="6660" width="10.5703125" style="20" bestFit="1" customWidth="1"/>
    <col min="6661" max="6907" width="9.140625" style="20"/>
    <col min="6908" max="6908" width="2.28515625" style="20" customWidth="1"/>
    <col min="6909" max="6909" width="39.140625" style="20" customWidth="1"/>
    <col min="6910" max="6910" width="17.7109375" style="20" customWidth="1"/>
    <col min="6911" max="6911" width="19.28515625" style="20" customWidth="1"/>
    <col min="6912" max="6912" width="2.28515625" style="20" customWidth="1"/>
    <col min="6913" max="6913" width="24.85546875" style="20" customWidth="1"/>
    <col min="6914" max="6914" width="11.7109375" style="20" bestFit="1" customWidth="1"/>
    <col min="6915" max="6915" width="9.140625" style="20"/>
    <col min="6916" max="6916" width="10.5703125" style="20" bestFit="1" customWidth="1"/>
    <col min="6917" max="7163" width="9.140625" style="20"/>
    <col min="7164" max="7164" width="2.28515625" style="20" customWidth="1"/>
    <col min="7165" max="7165" width="39.140625" style="20" customWidth="1"/>
    <col min="7166" max="7166" width="17.7109375" style="20" customWidth="1"/>
    <col min="7167" max="7167" width="19.28515625" style="20" customWidth="1"/>
    <col min="7168" max="7168" width="2.28515625" style="20" customWidth="1"/>
    <col min="7169" max="7169" width="24.85546875" style="20" customWidth="1"/>
    <col min="7170" max="7170" width="11.7109375" style="20" bestFit="1" customWidth="1"/>
    <col min="7171" max="7171" width="9.140625" style="20"/>
    <col min="7172" max="7172" width="10.5703125" style="20" bestFit="1" customWidth="1"/>
    <col min="7173" max="7419" width="9.140625" style="20"/>
    <col min="7420" max="7420" width="2.28515625" style="20" customWidth="1"/>
    <col min="7421" max="7421" width="39.140625" style="20" customWidth="1"/>
    <col min="7422" max="7422" width="17.7109375" style="20" customWidth="1"/>
    <col min="7423" max="7423" width="19.28515625" style="20" customWidth="1"/>
    <col min="7424" max="7424" width="2.28515625" style="20" customWidth="1"/>
    <col min="7425" max="7425" width="24.85546875" style="20" customWidth="1"/>
    <col min="7426" max="7426" width="11.7109375" style="20" bestFit="1" customWidth="1"/>
    <col min="7427" max="7427" width="9.140625" style="20"/>
    <col min="7428" max="7428" width="10.5703125" style="20" bestFit="1" customWidth="1"/>
    <col min="7429" max="7675" width="9.140625" style="20"/>
    <col min="7676" max="7676" width="2.28515625" style="20" customWidth="1"/>
    <col min="7677" max="7677" width="39.140625" style="20" customWidth="1"/>
    <col min="7678" max="7678" width="17.7109375" style="20" customWidth="1"/>
    <col min="7679" max="7679" width="19.28515625" style="20" customWidth="1"/>
    <col min="7680" max="7680" width="2.28515625" style="20" customWidth="1"/>
    <col min="7681" max="7681" width="24.85546875" style="20" customWidth="1"/>
    <col min="7682" max="7682" width="11.7109375" style="20" bestFit="1" customWidth="1"/>
    <col min="7683" max="7683" width="9.140625" style="20"/>
    <col min="7684" max="7684" width="10.5703125" style="20" bestFit="1" customWidth="1"/>
    <col min="7685" max="7931" width="9.140625" style="20"/>
    <col min="7932" max="7932" width="2.28515625" style="20" customWidth="1"/>
    <col min="7933" max="7933" width="39.140625" style="20" customWidth="1"/>
    <col min="7934" max="7934" width="17.7109375" style="20" customWidth="1"/>
    <col min="7935" max="7935" width="19.28515625" style="20" customWidth="1"/>
    <col min="7936" max="7936" width="2.28515625" style="20" customWidth="1"/>
    <col min="7937" max="7937" width="24.85546875" style="20" customWidth="1"/>
    <col min="7938" max="7938" width="11.7109375" style="20" bestFit="1" customWidth="1"/>
    <col min="7939" max="7939" width="9.140625" style="20"/>
    <col min="7940" max="7940" width="10.5703125" style="20" bestFit="1" customWidth="1"/>
    <col min="7941" max="8187" width="9.140625" style="20"/>
    <col min="8188" max="8188" width="2.28515625" style="20" customWidth="1"/>
    <col min="8189" max="8189" width="39.140625" style="20" customWidth="1"/>
    <col min="8190" max="8190" width="17.7109375" style="20" customWidth="1"/>
    <col min="8191" max="8191" width="19.28515625" style="20" customWidth="1"/>
    <col min="8192" max="8192" width="2.28515625" style="20" customWidth="1"/>
    <col min="8193" max="8193" width="24.85546875" style="20" customWidth="1"/>
    <col min="8194" max="8194" width="11.7109375" style="20" bestFit="1" customWidth="1"/>
    <col min="8195" max="8195" width="9.140625" style="20"/>
    <col min="8196" max="8196" width="10.5703125" style="20" bestFit="1" customWidth="1"/>
    <col min="8197" max="8443" width="9.140625" style="20"/>
    <col min="8444" max="8444" width="2.28515625" style="20" customWidth="1"/>
    <col min="8445" max="8445" width="39.140625" style="20" customWidth="1"/>
    <col min="8446" max="8446" width="17.7109375" style="20" customWidth="1"/>
    <col min="8447" max="8447" width="19.28515625" style="20" customWidth="1"/>
    <col min="8448" max="8448" width="2.28515625" style="20" customWidth="1"/>
    <col min="8449" max="8449" width="24.85546875" style="20" customWidth="1"/>
    <col min="8450" max="8450" width="11.7109375" style="20" bestFit="1" customWidth="1"/>
    <col min="8451" max="8451" width="9.140625" style="20"/>
    <col min="8452" max="8452" width="10.5703125" style="20" bestFit="1" customWidth="1"/>
    <col min="8453" max="8699" width="9.140625" style="20"/>
    <col min="8700" max="8700" width="2.28515625" style="20" customWidth="1"/>
    <col min="8701" max="8701" width="39.140625" style="20" customWidth="1"/>
    <col min="8702" max="8702" width="17.7109375" style="20" customWidth="1"/>
    <col min="8703" max="8703" width="19.28515625" style="20" customWidth="1"/>
    <col min="8704" max="8704" width="2.28515625" style="20" customWidth="1"/>
    <col min="8705" max="8705" width="24.85546875" style="20" customWidth="1"/>
    <col min="8706" max="8706" width="11.7109375" style="20" bestFit="1" customWidth="1"/>
    <col min="8707" max="8707" width="9.140625" style="20"/>
    <col min="8708" max="8708" width="10.5703125" style="20" bestFit="1" customWidth="1"/>
    <col min="8709" max="8955" width="9.140625" style="20"/>
    <col min="8956" max="8956" width="2.28515625" style="20" customWidth="1"/>
    <col min="8957" max="8957" width="39.140625" style="20" customWidth="1"/>
    <col min="8958" max="8958" width="17.7109375" style="20" customWidth="1"/>
    <col min="8959" max="8959" width="19.28515625" style="20" customWidth="1"/>
    <col min="8960" max="8960" width="2.28515625" style="20" customWidth="1"/>
    <col min="8961" max="8961" width="24.85546875" style="20" customWidth="1"/>
    <col min="8962" max="8962" width="11.7109375" style="20" bestFit="1" customWidth="1"/>
    <col min="8963" max="8963" width="9.140625" style="20"/>
    <col min="8964" max="8964" width="10.5703125" style="20" bestFit="1" customWidth="1"/>
    <col min="8965" max="9211" width="9.140625" style="20"/>
    <col min="9212" max="9212" width="2.28515625" style="20" customWidth="1"/>
    <col min="9213" max="9213" width="39.140625" style="20" customWidth="1"/>
    <col min="9214" max="9214" width="17.7109375" style="20" customWidth="1"/>
    <col min="9215" max="9215" width="19.28515625" style="20" customWidth="1"/>
    <col min="9216" max="9216" width="2.28515625" style="20" customWidth="1"/>
    <col min="9217" max="9217" width="24.85546875" style="20" customWidth="1"/>
    <col min="9218" max="9218" width="11.7109375" style="20" bestFit="1" customWidth="1"/>
    <col min="9219" max="9219" width="9.140625" style="20"/>
    <col min="9220" max="9220" width="10.5703125" style="20" bestFit="1" customWidth="1"/>
    <col min="9221" max="9467" width="9.140625" style="20"/>
    <col min="9468" max="9468" width="2.28515625" style="20" customWidth="1"/>
    <col min="9469" max="9469" width="39.140625" style="20" customWidth="1"/>
    <col min="9470" max="9470" width="17.7109375" style="20" customWidth="1"/>
    <col min="9471" max="9471" width="19.28515625" style="20" customWidth="1"/>
    <col min="9472" max="9472" width="2.28515625" style="20" customWidth="1"/>
    <col min="9473" max="9473" width="24.85546875" style="20" customWidth="1"/>
    <col min="9474" max="9474" width="11.7109375" style="20" bestFit="1" customWidth="1"/>
    <col min="9475" max="9475" width="9.140625" style="20"/>
    <col min="9476" max="9476" width="10.5703125" style="20" bestFit="1" customWidth="1"/>
    <col min="9477" max="9723" width="9.140625" style="20"/>
    <col min="9724" max="9724" width="2.28515625" style="20" customWidth="1"/>
    <col min="9725" max="9725" width="39.140625" style="20" customWidth="1"/>
    <col min="9726" max="9726" width="17.7109375" style="20" customWidth="1"/>
    <col min="9727" max="9727" width="19.28515625" style="20" customWidth="1"/>
    <col min="9728" max="9728" width="2.28515625" style="20" customWidth="1"/>
    <col min="9729" max="9729" width="24.85546875" style="20" customWidth="1"/>
    <col min="9730" max="9730" width="11.7109375" style="20" bestFit="1" customWidth="1"/>
    <col min="9731" max="9731" width="9.140625" style="20"/>
    <col min="9732" max="9732" width="10.5703125" style="20" bestFit="1" customWidth="1"/>
    <col min="9733" max="9979" width="9.140625" style="20"/>
    <col min="9980" max="9980" width="2.28515625" style="20" customWidth="1"/>
    <col min="9981" max="9981" width="39.140625" style="20" customWidth="1"/>
    <col min="9982" max="9982" width="17.7109375" style="20" customWidth="1"/>
    <col min="9983" max="9983" width="19.28515625" style="20" customWidth="1"/>
    <col min="9984" max="9984" width="2.28515625" style="20" customWidth="1"/>
    <col min="9985" max="9985" width="24.85546875" style="20" customWidth="1"/>
    <col min="9986" max="9986" width="11.7109375" style="20" bestFit="1" customWidth="1"/>
    <col min="9987" max="9987" width="9.140625" style="20"/>
    <col min="9988" max="9988" width="10.5703125" style="20" bestFit="1" customWidth="1"/>
    <col min="9989" max="10235" width="9.140625" style="20"/>
    <col min="10236" max="10236" width="2.28515625" style="20" customWidth="1"/>
    <col min="10237" max="10237" width="39.140625" style="20" customWidth="1"/>
    <col min="10238" max="10238" width="17.7109375" style="20" customWidth="1"/>
    <col min="10239" max="10239" width="19.28515625" style="20" customWidth="1"/>
    <col min="10240" max="10240" width="2.28515625" style="20" customWidth="1"/>
    <col min="10241" max="10241" width="24.85546875" style="20" customWidth="1"/>
    <col min="10242" max="10242" width="11.7109375" style="20" bestFit="1" customWidth="1"/>
    <col min="10243" max="10243" width="9.140625" style="20"/>
    <col min="10244" max="10244" width="10.5703125" style="20" bestFit="1" customWidth="1"/>
    <col min="10245" max="10491" width="9.140625" style="20"/>
    <col min="10492" max="10492" width="2.28515625" style="20" customWidth="1"/>
    <col min="10493" max="10493" width="39.140625" style="20" customWidth="1"/>
    <col min="10494" max="10494" width="17.7109375" style="20" customWidth="1"/>
    <col min="10495" max="10495" width="19.28515625" style="20" customWidth="1"/>
    <col min="10496" max="10496" width="2.28515625" style="20" customWidth="1"/>
    <col min="10497" max="10497" width="24.85546875" style="20" customWidth="1"/>
    <col min="10498" max="10498" width="11.7109375" style="20" bestFit="1" customWidth="1"/>
    <col min="10499" max="10499" width="9.140625" style="20"/>
    <col min="10500" max="10500" width="10.5703125" style="20" bestFit="1" customWidth="1"/>
    <col min="10501" max="10747" width="9.140625" style="20"/>
    <col min="10748" max="10748" width="2.28515625" style="20" customWidth="1"/>
    <col min="10749" max="10749" width="39.140625" style="20" customWidth="1"/>
    <col min="10750" max="10750" width="17.7109375" style="20" customWidth="1"/>
    <col min="10751" max="10751" width="19.28515625" style="20" customWidth="1"/>
    <col min="10752" max="10752" width="2.28515625" style="20" customWidth="1"/>
    <col min="10753" max="10753" width="24.85546875" style="20" customWidth="1"/>
    <col min="10754" max="10754" width="11.7109375" style="20" bestFit="1" customWidth="1"/>
    <col min="10755" max="10755" width="9.140625" style="20"/>
    <col min="10756" max="10756" width="10.5703125" style="20" bestFit="1" customWidth="1"/>
    <col min="10757" max="11003" width="9.140625" style="20"/>
    <col min="11004" max="11004" width="2.28515625" style="20" customWidth="1"/>
    <col min="11005" max="11005" width="39.140625" style="20" customWidth="1"/>
    <col min="11006" max="11006" width="17.7109375" style="20" customWidth="1"/>
    <col min="11007" max="11007" width="19.28515625" style="20" customWidth="1"/>
    <col min="11008" max="11008" width="2.28515625" style="20" customWidth="1"/>
    <col min="11009" max="11009" width="24.85546875" style="20" customWidth="1"/>
    <col min="11010" max="11010" width="11.7109375" style="20" bestFit="1" customWidth="1"/>
    <col min="11011" max="11011" width="9.140625" style="20"/>
    <col min="11012" max="11012" width="10.5703125" style="20" bestFit="1" customWidth="1"/>
    <col min="11013" max="11259" width="9.140625" style="20"/>
    <col min="11260" max="11260" width="2.28515625" style="20" customWidth="1"/>
    <col min="11261" max="11261" width="39.140625" style="20" customWidth="1"/>
    <col min="11262" max="11262" width="17.7109375" style="20" customWidth="1"/>
    <col min="11263" max="11263" width="19.28515625" style="20" customWidth="1"/>
    <col min="11264" max="11264" width="2.28515625" style="20" customWidth="1"/>
    <col min="11265" max="11265" width="24.85546875" style="20" customWidth="1"/>
    <col min="11266" max="11266" width="11.7109375" style="20" bestFit="1" customWidth="1"/>
    <col min="11267" max="11267" width="9.140625" style="20"/>
    <col min="11268" max="11268" width="10.5703125" style="20" bestFit="1" customWidth="1"/>
    <col min="11269" max="11515" width="9.140625" style="20"/>
    <col min="11516" max="11516" width="2.28515625" style="20" customWidth="1"/>
    <col min="11517" max="11517" width="39.140625" style="20" customWidth="1"/>
    <col min="11518" max="11518" width="17.7109375" style="20" customWidth="1"/>
    <col min="11519" max="11519" width="19.28515625" style="20" customWidth="1"/>
    <col min="11520" max="11520" width="2.28515625" style="20" customWidth="1"/>
    <col min="11521" max="11521" width="24.85546875" style="20" customWidth="1"/>
    <col min="11522" max="11522" width="11.7109375" style="20" bestFit="1" customWidth="1"/>
    <col min="11523" max="11523" width="9.140625" style="20"/>
    <col min="11524" max="11524" width="10.5703125" style="20" bestFit="1" customWidth="1"/>
    <col min="11525" max="11771" width="9.140625" style="20"/>
    <col min="11772" max="11772" width="2.28515625" style="20" customWidth="1"/>
    <col min="11773" max="11773" width="39.140625" style="20" customWidth="1"/>
    <col min="11774" max="11774" width="17.7109375" style="20" customWidth="1"/>
    <col min="11775" max="11775" width="19.28515625" style="20" customWidth="1"/>
    <col min="11776" max="11776" width="2.28515625" style="20" customWidth="1"/>
    <col min="11777" max="11777" width="24.85546875" style="20" customWidth="1"/>
    <col min="11778" max="11778" width="11.7109375" style="20" bestFit="1" customWidth="1"/>
    <col min="11779" max="11779" width="9.140625" style="20"/>
    <col min="11780" max="11780" width="10.5703125" style="20" bestFit="1" customWidth="1"/>
    <col min="11781" max="12027" width="9.140625" style="20"/>
    <col min="12028" max="12028" width="2.28515625" style="20" customWidth="1"/>
    <col min="12029" max="12029" width="39.140625" style="20" customWidth="1"/>
    <col min="12030" max="12030" width="17.7109375" style="20" customWidth="1"/>
    <col min="12031" max="12031" width="19.28515625" style="20" customWidth="1"/>
    <col min="12032" max="12032" width="2.28515625" style="20" customWidth="1"/>
    <col min="12033" max="12033" width="24.85546875" style="20" customWidth="1"/>
    <col min="12034" max="12034" width="11.7109375" style="20" bestFit="1" customWidth="1"/>
    <col min="12035" max="12035" width="9.140625" style="20"/>
    <col min="12036" max="12036" width="10.5703125" style="20" bestFit="1" customWidth="1"/>
    <col min="12037" max="12283" width="9.140625" style="20"/>
    <col min="12284" max="12284" width="2.28515625" style="20" customWidth="1"/>
    <col min="12285" max="12285" width="39.140625" style="20" customWidth="1"/>
    <col min="12286" max="12286" width="17.7109375" style="20" customWidth="1"/>
    <col min="12287" max="12287" width="19.28515625" style="20" customWidth="1"/>
    <col min="12288" max="12288" width="2.28515625" style="20" customWidth="1"/>
    <col min="12289" max="12289" width="24.85546875" style="20" customWidth="1"/>
    <col min="12290" max="12290" width="11.7109375" style="20" bestFit="1" customWidth="1"/>
    <col min="12291" max="12291" width="9.140625" style="20"/>
    <col min="12292" max="12292" width="10.5703125" style="20" bestFit="1" customWidth="1"/>
    <col min="12293" max="12539" width="9.140625" style="20"/>
    <col min="12540" max="12540" width="2.28515625" style="20" customWidth="1"/>
    <col min="12541" max="12541" width="39.140625" style="20" customWidth="1"/>
    <col min="12542" max="12542" width="17.7109375" style="20" customWidth="1"/>
    <col min="12543" max="12543" width="19.28515625" style="20" customWidth="1"/>
    <col min="12544" max="12544" width="2.28515625" style="20" customWidth="1"/>
    <col min="12545" max="12545" width="24.85546875" style="20" customWidth="1"/>
    <col min="12546" max="12546" width="11.7109375" style="20" bestFit="1" customWidth="1"/>
    <col min="12547" max="12547" width="9.140625" style="20"/>
    <col min="12548" max="12548" width="10.5703125" style="20" bestFit="1" customWidth="1"/>
    <col min="12549" max="12795" width="9.140625" style="20"/>
    <col min="12796" max="12796" width="2.28515625" style="20" customWidth="1"/>
    <col min="12797" max="12797" width="39.140625" style="20" customWidth="1"/>
    <col min="12798" max="12798" width="17.7109375" style="20" customWidth="1"/>
    <col min="12799" max="12799" width="19.28515625" style="20" customWidth="1"/>
    <col min="12800" max="12800" width="2.28515625" style="20" customWidth="1"/>
    <col min="12801" max="12801" width="24.85546875" style="20" customWidth="1"/>
    <col min="12802" max="12802" width="11.7109375" style="20" bestFit="1" customWidth="1"/>
    <col min="12803" max="12803" width="9.140625" style="20"/>
    <col min="12804" max="12804" width="10.5703125" style="20" bestFit="1" customWidth="1"/>
    <col min="12805" max="13051" width="9.140625" style="20"/>
    <col min="13052" max="13052" width="2.28515625" style="20" customWidth="1"/>
    <col min="13053" max="13053" width="39.140625" style="20" customWidth="1"/>
    <col min="13054" max="13054" width="17.7109375" style="20" customWidth="1"/>
    <col min="13055" max="13055" width="19.28515625" style="20" customWidth="1"/>
    <col min="13056" max="13056" width="2.28515625" style="20" customWidth="1"/>
    <col min="13057" max="13057" width="24.85546875" style="20" customWidth="1"/>
    <col min="13058" max="13058" width="11.7109375" style="20" bestFit="1" customWidth="1"/>
    <col min="13059" max="13059" width="9.140625" style="20"/>
    <col min="13060" max="13060" width="10.5703125" style="20" bestFit="1" customWidth="1"/>
    <col min="13061" max="13307" width="9.140625" style="20"/>
    <col min="13308" max="13308" width="2.28515625" style="20" customWidth="1"/>
    <col min="13309" max="13309" width="39.140625" style="20" customWidth="1"/>
    <col min="13310" max="13310" width="17.7109375" style="20" customWidth="1"/>
    <col min="13311" max="13311" width="19.28515625" style="20" customWidth="1"/>
    <col min="13312" max="13312" width="2.28515625" style="20" customWidth="1"/>
    <col min="13313" max="13313" width="24.85546875" style="20" customWidth="1"/>
    <col min="13314" max="13314" width="11.7109375" style="20" bestFit="1" customWidth="1"/>
    <col min="13315" max="13315" width="9.140625" style="20"/>
    <col min="13316" max="13316" width="10.5703125" style="20" bestFit="1" customWidth="1"/>
    <col min="13317" max="13563" width="9.140625" style="20"/>
    <col min="13564" max="13564" width="2.28515625" style="20" customWidth="1"/>
    <col min="13565" max="13565" width="39.140625" style="20" customWidth="1"/>
    <col min="13566" max="13566" width="17.7109375" style="20" customWidth="1"/>
    <col min="13567" max="13567" width="19.28515625" style="20" customWidth="1"/>
    <col min="13568" max="13568" width="2.28515625" style="20" customWidth="1"/>
    <col min="13569" max="13569" width="24.85546875" style="20" customWidth="1"/>
    <col min="13570" max="13570" width="11.7109375" style="20" bestFit="1" customWidth="1"/>
    <col min="13571" max="13571" width="9.140625" style="20"/>
    <col min="13572" max="13572" width="10.5703125" style="20" bestFit="1" customWidth="1"/>
    <col min="13573" max="13819" width="9.140625" style="20"/>
    <col min="13820" max="13820" width="2.28515625" style="20" customWidth="1"/>
    <col min="13821" max="13821" width="39.140625" style="20" customWidth="1"/>
    <col min="13822" max="13822" width="17.7109375" style="20" customWidth="1"/>
    <col min="13823" max="13823" width="19.28515625" style="20" customWidth="1"/>
    <col min="13824" max="13824" width="2.28515625" style="20" customWidth="1"/>
    <col min="13825" max="13825" width="24.85546875" style="20" customWidth="1"/>
    <col min="13826" max="13826" width="11.7109375" style="20" bestFit="1" customWidth="1"/>
    <col min="13827" max="13827" width="9.140625" style="20"/>
    <col min="13828" max="13828" width="10.5703125" style="20" bestFit="1" customWidth="1"/>
    <col min="13829" max="14075" width="9.140625" style="20"/>
    <col min="14076" max="14076" width="2.28515625" style="20" customWidth="1"/>
    <col min="14077" max="14077" width="39.140625" style="20" customWidth="1"/>
    <col min="14078" max="14078" width="17.7109375" style="20" customWidth="1"/>
    <col min="14079" max="14079" width="19.28515625" style="20" customWidth="1"/>
    <col min="14080" max="14080" width="2.28515625" style="20" customWidth="1"/>
    <col min="14081" max="14081" width="24.85546875" style="20" customWidth="1"/>
    <col min="14082" max="14082" width="11.7109375" style="20" bestFit="1" customWidth="1"/>
    <col min="14083" max="14083" width="9.140625" style="20"/>
    <col min="14084" max="14084" width="10.5703125" style="20" bestFit="1" customWidth="1"/>
    <col min="14085" max="14331" width="9.140625" style="20"/>
    <col min="14332" max="14332" width="2.28515625" style="20" customWidth="1"/>
    <col min="14333" max="14333" width="39.140625" style="20" customWidth="1"/>
    <col min="14334" max="14334" width="17.7109375" style="20" customWidth="1"/>
    <col min="14335" max="14335" width="19.28515625" style="20" customWidth="1"/>
    <col min="14336" max="14336" width="2.28515625" style="20" customWidth="1"/>
    <col min="14337" max="14337" width="24.85546875" style="20" customWidth="1"/>
    <col min="14338" max="14338" width="11.7109375" style="20" bestFit="1" customWidth="1"/>
    <col min="14339" max="14339" width="9.140625" style="20"/>
    <col min="14340" max="14340" width="10.5703125" style="20" bestFit="1" customWidth="1"/>
    <col min="14341" max="14587" width="9.140625" style="20"/>
    <col min="14588" max="14588" width="2.28515625" style="20" customWidth="1"/>
    <col min="14589" max="14589" width="39.140625" style="20" customWidth="1"/>
    <col min="14590" max="14590" width="17.7109375" style="20" customWidth="1"/>
    <col min="14591" max="14591" width="19.28515625" style="20" customWidth="1"/>
    <col min="14592" max="14592" width="2.28515625" style="20" customWidth="1"/>
    <col min="14593" max="14593" width="24.85546875" style="20" customWidth="1"/>
    <col min="14594" max="14594" width="11.7109375" style="20" bestFit="1" customWidth="1"/>
    <col min="14595" max="14595" width="9.140625" style="20"/>
    <col min="14596" max="14596" width="10.5703125" style="20" bestFit="1" customWidth="1"/>
    <col min="14597" max="14843" width="9.140625" style="20"/>
    <col min="14844" max="14844" width="2.28515625" style="20" customWidth="1"/>
    <col min="14845" max="14845" width="39.140625" style="20" customWidth="1"/>
    <col min="14846" max="14846" width="17.7109375" style="20" customWidth="1"/>
    <col min="14847" max="14847" width="19.28515625" style="20" customWidth="1"/>
    <col min="14848" max="14848" width="2.28515625" style="20" customWidth="1"/>
    <col min="14849" max="14849" width="24.85546875" style="20" customWidth="1"/>
    <col min="14850" max="14850" width="11.7109375" style="20" bestFit="1" customWidth="1"/>
    <col min="14851" max="14851" width="9.140625" style="20"/>
    <col min="14852" max="14852" width="10.5703125" style="20" bestFit="1" customWidth="1"/>
    <col min="14853" max="15099" width="9.140625" style="20"/>
    <col min="15100" max="15100" width="2.28515625" style="20" customWidth="1"/>
    <col min="15101" max="15101" width="39.140625" style="20" customWidth="1"/>
    <col min="15102" max="15102" width="17.7109375" style="20" customWidth="1"/>
    <col min="15103" max="15103" width="19.28515625" style="20" customWidth="1"/>
    <col min="15104" max="15104" width="2.28515625" style="20" customWidth="1"/>
    <col min="15105" max="15105" width="24.85546875" style="20" customWidth="1"/>
    <col min="15106" max="15106" width="11.7109375" style="20" bestFit="1" customWidth="1"/>
    <col min="15107" max="15107" width="9.140625" style="20"/>
    <col min="15108" max="15108" width="10.5703125" style="20" bestFit="1" customWidth="1"/>
    <col min="15109" max="15355" width="9.140625" style="20"/>
    <col min="15356" max="15356" width="2.28515625" style="20" customWidth="1"/>
    <col min="15357" max="15357" width="39.140625" style="20" customWidth="1"/>
    <col min="15358" max="15358" width="17.7109375" style="20" customWidth="1"/>
    <col min="15359" max="15359" width="19.28515625" style="20" customWidth="1"/>
    <col min="15360" max="15360" width="2.28515625" style="20" customWidth="1"/>
    <col min="15361" max="15361" width="24.85546875" style="20" customWidth="1"/>
    <col min="15362" max="15362" width="11.7109375" style="20" bestFit="1" customWidth="1"/>
    <col min="15363" max="15363" width="9.140625" style="20"/>
    <col min="15364" max="15364" width="10.5703125" style="20" bestFit="1" customWidth="1"/>
    <col min="15365" max="15611" width="9.140625" style="20"/>
    <col min="15612" max="15612" width="2.28515625" style="20" customWidth="1"/>
    <col min="15613" max="15613" width="39.140625" style="20" customWidth="1"/>
    <col min="15614" max="15614" width="17.7109375" style="20" customWidth="1"/>
    <col min="15615" max="15615" width="19.28515625" style="20" customWidth="1"/>
    <col min="15616" max="15616" width="2.28515625" style="20" customWidth="1"/>
    <col min="15617" max="15617" width="24.85546875" style="20" customWidth="1"/>
    <col min="15618" max="15618" width="11.7109375" style="20" bestFit="1" customWidth="1"/>
    <col min="15619" max="15619" width="9.140625" style="20"/>
    <col min="15620" max="15620" width="10.5703125" style="20" bestFit="1" customWidth="1"/>
    <col min="15621" max="15867" width="9.140625" style="20"/>
    <col min="15868" max="15868" width="2.28515625" style="20" customWidth="1"/>
    <col min="15869" max="15869" width="39.140625" style="20" customWidth="1"/>
    <col min="15870" max="15870" width="17.7109375" style="20" customWidth="1"/>
    <col min="15871" max="15871" width="19.28515625" style="20" customWidth="1"/>
    <col min="15872" max="15872" width="2.28515625" style="20" customWidth="1"/>
    <col min="15873" max="15873" width="24.85546875" style="20" customWidth="1"/>
    <col min="15874" max="15874" width="11.7109375" style="20" bestFit="1" customWidth="1"/>
    <col min="15875" max="15875" width="9.140625" style="20"/>
    <col min="15876" max="15876" width="10.5703125" style="20" bestFit="1" customWidth="1"/>
    <col min="15877" max="16123" width="9.140625" style="20"/>
    <col min="16124" max="16124" width="2.28515625" style="20" customWidth="1"/>
    <col min="16125" max="16125" width="39.140625" style="20" customWidth="1"/>
    <col min="16126" max="16126" width="17.7109375" style="20" customWidth="1"/>
    <col min="16127" max="16127" width="19.28515625" style="20" customWidth="1"/>
    <col min="16128" max="16128" width="2.28515625" style="20" customWidth="1"/>
    <col min="16129" max="16129" width="24.85546875" style="20" customWidth="1"/>
    <col min="16130" max="16130" width="11.7109375" style="20" bestFit="1" customWidth="1"/>
    <col min="16131" max="16131" width="9.140625" style="20"/>
    <col min="16132" max="16132" width="10.5703125" style="20" bestFit="1" customWidth="1"/>
    <col min="16133" max="16379" width="9.140625" style="20"/>
    <col min="16380" max="16383" width="9.140625" style="20" customWidth="1"/>
    <col min="16384" max="16384" width="9.140625" style="20"/>
  </cols>
  <sheetData>
    <row r="1" spans="1:17" ht="52.5" customHeight="1" x14ac:dyDescent="0.2">
      <c r="A1" s="17" t="s">
        <v>43</v>
      </c>
      <c r="B1" s="17"/>
      <c r="C1" s="17"/>
      <c r="D1" s="17"/>
      <c r="K1" s="20"/>
      <c r="L1" s="20"/>
      <c r="M1" s="20"/>
      <c r="N1" s="20"/>
      <c r="O1" s="20"/>
      <c r="P1" s="20"/>
      <c r="Q1" s="20"/>
    </row>
    <row r="2" spans="1:17" ht="47.25" customHeight="1" x14ac:dyDescent="0.2">
      <c r="A2" s="5" t="s">
        <v>0</v>
      </c>
      <c r="B2" s="5" t="s">
        <v>7</v>
      </c>
      <c r="C2" s="5" t="s">
        <v>8</v>
      </c>
      <c r="D2" s="5" t="s">
        <v>9</v>
      </c>
      <c r="E2" s="18" t="s">
        <v>44</v>
      </c>
      <c r="F2" s="21"/>
      <c r="G2" s="21"/>
      <c r="H2" s="21"/>
      <c r="I2" s="21"/>
      <c r="M2" s="20"/>
      <c r="N2" s="20"/>
      <c r="O2" s="20"/>
      <c r="P2" s="20"/>
    </row>
    <row r="3" spans="1:17" ht="16.899999999999999" customHeight="1" x14ac:dyDescent="0.2">
      <c r="A3" s="23" t="s">
        <v>10</v>
      </c>
      <c r="B3" s="24">
        <v>0</v>
      </c>
      <c r="C3" s="25">
        <v>0</v>
      </c>
      <c r="D3" s="25">
        <v>6.96</v>
      </c>
      <c r="M3" s="20"/>
      <c r="N3" s="20"/>
      <c r="O3" s="20"/>
      <c r="P3" s="20"/>
    </row>
    <row r="4" spans="1:17" ht="16.899999999999999" customHeight="1" x14ac:dyDescent="0.2">
      <c r="A4" s="23" t="s">
        <v>11</v>
      </c>
      <c r="B4" s="24">
        <v>26</v>
      </c>
      <c r="C4" s="25">
        <v>20785.71</v>
      </c>
      <c r="D4" s="25">
        <v>5592.58</v>
      </c>
      <c r="M4" s="20"/>
      <c r="N4" s="20"/>
      <c r="O4" s="20"/>
      <c r="P4" s="20"/>
    </row>
    <row r="5" spans="1:17" ht="16.899999999999999" customHeight="1" x14ac:dyDescent="0.2">
      <c r="A5" s="23" t="s">
        <v>12</v>
      </c>
      <c r="B5" s="24">
        <v>0</v>
      </c>
      <c r="C5" s="25">
        <v>0</v>
      </c>
      <c r="D5" s="25">
        <v>3.26</v>
      </c>
      <c r="M5" s="20"/>
      <c r="N5" s="20"/>
      <c r="O5" s="20"/>
      <c r="P5" s="20"/>
    </row>
    <row r="6" spans="1:17" ht="16.899999999999999" customHeight="1" x14ac:dyDescent="0.2">
      <c r="A6" s="23" t="s">
        <v>13</v>
      </c>
      <c r="B6" s="24">
        <v>0</v>
      </c>
      <c r="C6" s="25">
        <v>0</v>
      </c>
      <c r="D6" s="25">
        <v>5875.85</v>
      </c>
      <c r="M6" s="20"/>
      <c r="N6" s="20"/>
      <c r="O6" s="20"/>
      <c r="P6" s="20"/>
    </row>
    <row r="7" spans="1:17" ht="16.899999999999999" customHeight="1" x14ac:dyDescent="0.2">
      <c r="A7" s="23" t="s">
        <v>14</v>
      </c>
      <c r="B7" s="24">
        <v>3</v>
      </c>
      <c r="C7" s="25">
        <v>1103.25</v>
      </c>
      <c r="D7" s="25">
        <v>826.61</v>
      </c>
      <c r="M7" s="20"/>
      <c r="N7" s="20"/>
      <c r="O7" s="20"/>
      <c r="P7" s="20"/>
    </row>
    <row r="8" spans="1:17" ht="16.899999999999999" customHeight="1" x14ac:dyDescent="0.2">
      <c r="A8" s="23" t="s">
        <v>15</v>
      </c>
      <c r="B8" s="24">
        <v>0</v>
      </c>
      <c r="C8" s="25">
        <v>0</v>
      </c>
      <c r="D8" s="25">
        <v>0</v>
      </c>
      <c r="M8" s="20"/>
      <c r="N8" s="20"/>
      <c r="O8" s="20"/>
      <c r="P8" s="20"/>
    </row>
    <row r="9" spans="1:17" ht="16.899999999999999" customHeight="1" x14ac:dyDescent="0.2">
      <c r="A9" s="23" t="s">
        <v>45</v>
      </c>
      <c r="B9" s="25">
        <v>11387</v>
      </c>
      <c r="C9" s="25">
        <v>1300306.67</v>
      </c>
      <c r="D9" s="25">
        <v>47255.59</v>
      </c>
      <c r="M9" s="20"/>
      <c r="N9" s="20"/>
      <c r="O9" s="20"/>
      <c r="P9" s="20"/>
    </row>
    <row r="10" spans="1:17" ht="16.899999999999999" customHeight="1" x14ac:dyDescent="0.2">
      <c r="A10" s="23" t="s">
        <v>46</v>
      </c>
      <c r="B10" s="25">
        <v>56</v>
      </c>
      <c r="C10" s="25">
        <v>236781.6</v>
      </c>
      <c r="D10" s="25">
        <v>8575.93</v>
      </c>
      <c r="M10" s="20"/>
      <c r="N10" s="20"/>
      <c r="O10" s="20"/>
      <c r="P10" s="20"/>
    </row>
    <row r="11" spans="1:17" ht="16.899999999999999" customHeight="1" x14ac:dyDescent="0.2">
      <c r="A11" s="23" t="s">
        <v>17</v>
      </c>
      <c r="B11" s="25" t="s">
        <v>16</v>
      </c>
      <c r="C11" s="25" t="s">
        <v>16</v>
      </c>
      <c r="D11" s="25">
        <v>0</v>
      </c>
      <c r="M11" s="20"/>
      <c r="N11" s="20"/>
      <c r="O11" s="20"/>
      <c r="P11" s="20"/>
    </row>
    <row r="12" spans="1:17" ht="16.899999999999999" customHeight="1" x14ac:dyDescent="0.2">
      <c r="A12" s="23" t="s">
        <v>18</v>
      </c>
      <c r="B12" s="25" t="s">
        <v>16</v>
      </c>
      <c r="C12" s="25" t="s">
        <v>16</v>
      </c>
      <c r="D12" s="25">
        <v>4106.79</v>
      </c>
      <c r="M12" s="20"/>
      <c r="N12" s="20"/>
      <c r="O12" s="20"/>
      <c r="P12" s="20"/>
    </row>
    <row r="13" spans="1:17" s="27" customFormat="1" ht="20.100000000000001" customHeight="1" x14ac:dyDescent="0.2">
      <c r="A13" s="23" t="s">
        <v>19</v>
      </c>
      <c r="B13" s="25" t="s">
        <v>16</v>
      </c>
      <c r="C13" s="25" t="s">
        <v>16</v>
      </c>
      <c r="D13" s="25">
        <v>6689.27</v>
      </c>
      <c r="E13" s="26"/>
      <c r="K13" s="19"/>
      <c r="L13" s="19"/>
      <c r="Q13" s="19"/>
    </row>
    <row r="14" spans="1:17" s="27" customFormat="1" ht="20.100000000000001" customHeight="1" x14ac:dyDescent="0.2">
      <c r="A14" s="23" t="s">
        <v>20</v>
      </c>
      <c r="B14" s="25" t="s">
        <v>16</v>
      </c>
      <c r="C14" s="25" t="s">
        <v>16</v>
      </c>
      <c r="D14" s="25">
        <v>30.11</v>
      </c>
      <c r="E14" s="26"/>
      <c r="K14" s="19"/>
      <c r="L14" s="19"/>
      <c r="Q14" s="19"/>
    </row>
    <row r="15" spans="1:17" s="27" customFormat="1" ht="20.100000000000001" customHeight="1" x14ac:dyDescent="0.2">
      <c r="A15" s="23" t="s">
        <v>21</v>
      </c>
      <c r="B15" s="25" t="s">
        <v>16</v>
      </c>
      <c r="C15" s="25" t="s">
        <v>16</v>
      </c>
      <c r="D15" s="25">
        <v>2143.5</v>
      </c>
      <c r="E15" s="26"/>
      <c r="K15" s="19"/>
      <c r="L15" s="19"/>
      <c r="Q15" s="19"/>
    </row>
    <row r="16" spans="1:17" s="27" customFormat="1" ht="20.100000000000001" customHeight="1" x14ac:dyDescent="0.2">
      <c r="A16" s="23" t="s">
        <v>22</v>
      </c>
      <c r="B16" s="25" t="s">
        <v>16</v>
      </c>
      <c r="C16" s="25" t="s">
        <v>16</v>
      </c>
      <c r="D16" s="25">
        <v>2947.13</v>
      </c>
      <c r="E16" s="26"/>
      <c r="K16" s="19"/>
      <c r="L16" s="19"/>
      <c r="Q16" s="19"/>
    </row>
    <row r="17" spans="1:17" s="27" customFormat="1" ht="20.100000000000001" customHeight="1" x14ac:dyDescent="0.2">
      <c r="A17" s="23" t="s">
        <v>23</v>
      </c>
      <c r="B17" s="25" t="s">
        <v>16</v>
      </c>
      <c r="C17" s="25" t="s">
        <v>16</v>
      </c>
      <c r="D17" s="25">
        <v>0</v>
      </c>
      <c r="E17" s="26"/>
      <c r="K17" s="19"/>
      <c r="L17" s="19"/>
      <c r="Q17" s="19"/>
    </row>
    <row r="18" spans="1:17" s="27" customFormat="1" ht="20.100000000000001" customHeight="1" x14ac:dyDescent="0.2">
      <c r="A18" s="23" t="s">
        <v>24</v>
      </c>
      <c r="B18" s="25" t="s">
        <v>16</v>
      </c>
      <c r="C18" s="25" t="s">
        <v>16</v>
      </c>
      <c r="D18" s="25">
        <v>0</v>
      </c>
      <c r="E18" s="26"/>
      <c r="K18" s="19"/>
      <c r="L18" s="19"/>
      <c r="Q18" s="19"/>
    </row>
    <row r="19" spans="1:17" s="27" customFormat="1" ht="20.100000000000001" customHeight="1" x14ac:dyDescent="0.2">
      <c r="A19" s="23" t="s">
        <v>25</v>
      </c>
      <c r="B19" s="25" t="s">
        <v>16</v>
      </c>
      <c r="C19" s="25" t="s">
        <v>16</v>
      </c>
      <c r="D19" s="25">
        <v>0</v>
      </c>
      <c r="E19" s="26"/>
      <c r="K19" s="19"/>
      <c r="L19" s="19"/>
      <c r="Q19" s="19"/>
    </row>
    <row r="20" spans="1:17" s="27" customFormat="1" ht="20.100000000000001" customHeight="1" x14ac:dyDescent="0.2">
      <c r="A20" s="23" t="s">
        <v>26</v>
      </c>
      <c r="B20" s="25" t="s">
        <v>16</v>
      </c>
      <c r="C20" s="25" t="s">
        <v>16</v>
      </c>
      <c r="D20" s="25">
        <v>0</v>
      </c>
      <c r="E20" s="26"/>
      <c r="K20" s="19"/>
      <c r="L20" s="19"/>
      <c r="Q20" s="19"/>
    </row>
    <row r="21" spans="1:17" s="27" customFormat="1" ht="20.100000000000001" customHeight="1" x14ac:dyDescent="0.2">
      <c r="A21" s="23" t="s">
        <v>27</v>
      </c>
      <c r="B21" s="25" t="s">
        <v>16</v>
      </c>
      <c r="C21" s="25" t="s">
        <v>16</v>
      </c>
      <c r="D21" s="25">
        <v>1.2</v>
      </c>
      <c r="E21" s="26"/>
      <c r="K21" s="19"/>
      <c r="L21" s="19"/>
      <c r="Q21" s="19"/>
    </row>
    <row r="22" spans="1:17" s="27" customFormat="1" ht="20.100000000000001" customHeight="1" x14ac:dyDescent="0.2">
      <c r="A22" s="23" t="s">
        <v>28</v>
      </c>
      <c r="B22" s="25" t="s">
        <v>16</v>
      </c>
      <c r="C22" s="25" t="s">
        <v>16</v>
      </c>
      <c r="D22" s="25">
        <v>198.3</v>
      </c>
      <c r="E22" s="26"/>
      <c r="K22" s="19"/>
      <c r="L22" s="19"/>
      <c r="Q22" s="19"/>
    </row>
    <row r="23" spans="1:17" s="27" customFormat="1" ht="20.100000000000001" customHeight="1" x14ac:dyDescent="0.2">
      <c r="A23" s="23" t="s">
        <v>29</v>
      </c>
      <c r="B23" s="25" t="s">
        <v>16</v>
      </c>
      <c r="C23" s="25" t="s">
        <v>16</v>
      </c>
      <c r="D23" s="25">
        <v>27.87</v>
      </c>
      <c r="E23" s="26"/>
      <c r="K23" s="19"/>
      <c r="L23" s="19"/>
      <c r="Q23" s="19"/>
    </row>
    <row r="24" spans="1:17" s="27" customFormat="1" ht="20.100000000000001" customHeight="1" x14ac:dyDescent="0.2">
      <c r="A24" s="28" t="s">
        <v>30</v>
      </c>
      <c r="B24" s="7">
        <f>SUM(B3:B23)</f>
        <v>11472</v>
      </c>
      <c r="C24" s="29">
        <f>SUM(C3:C23)</f>
        <v>1558977.23</v>
      </c>
      <c r="D24" s="29">
        <f>SUM(D3:D23)</f>
        <v>84280.95</v>
      </c>
      <c r="E24" s="26"/>
      <c r="K24" s="19"/>
      <c r="L24" s="19"/>
      <c r="Q24" s="19"/>
    </row>
    <row r="25" spans="1:17" s="27" customFormat="1" ht="20.100000000000001" customHeight="1" x14ac:dyDescent="0.2">
      <c r="A25" s="28" t="s">
        <v>31</v>
      </c>
      <c r="B25" s="30" t="s">
        <v>16</v>
      </c>
      <c r="C25" s="31" t="s">
        <v>16</v>
      </c>
      <c r="D25" s="31">
        <v>3.29</v>
      </c>
      <c r="E25" s="26"/>
      <c r="K25" s="19"/>
      <c r="L25" s="19"/>
      <c r="Q25" s="19"/>
    </row>
    <row r="26" spans="1:17" s="27" customFormat="1" ht="20.100000000000001" customHeight="1" x14ac:dyDescent="0.2">
      <c r="A26" s="32" t="s">
        <v>32</v>
      </c>
      <c r="B26" s="33">
        <v>0</v>
      </c>
      <c r="C26" s="34">
        <v>0</v>
      </c>
      <c r="D26" s="35">
        <v>0.52</v>
      </c>
      <c r="E26" s="26"/>
      <c r="K26" s="19"/>
      <c r="L26" s="19"/>
      <c r="Q26" s="19"/>
    </row>
    <row r="27" spans="1:17" s="27" customFormat="1" ht="20.100000000000001" customHeight="1" x14ac:dyDescent="0.2">
      <c r="A27" s="23" t="s">
        <v>33</v>
      </c>
      <c r="B27" s="24">
        <v>3</v>
      </c>
      <c r="C27" s="36">
        <v>596.09</v>
      </c>
      <c r="D27" s="36">
        <v>441.1</v>
      </c>
      <c r="E27" s="26"/>
      <c r="K27" s="19"/>
      <c r="L27" s="19"/>
      <c r="Q27" s="19"/>
    </row>
    <row r="28" spans="1:17" s="27" customFormat="1" ht="20.100000000000001" customHeight="1" x14ac:dyDescent="0.2">
      <c r="A28" s="23" t="s">
        <v>34</v>
      </c>
      <c r="B28" s="24">
        <v>0</v>
      </c>
      <c r="C28" s="25">
        <v>0</v>
      </c>
      <c r="D28" s="36">
        <v>0</v>
      </c>
      <c r="E28" s="26"/>
      <c r="K28" s="19"/>
      <c r="L28" s="19"/>
      <c r="Q28" s="19"/>
    </row>
    <row r="29" spans="1:17" s="27" customFormat="1" ht="20.100000000000001" customHeight="1" x14ac:dyDescent="0.2">
      <c r="A29" s="23" t="s">
        <v>35</v>
      </c>
      <c r="B29" s="25" t="s">
        <v>16</v>
      </c>
      <c r="C29" s="25" t="s">
        <v>16</v>
      </c>
      <c r="D29" s="36">
        <v>0</v>
      </c>
      <c r="E29" s="26"/>
      <c r="K29" s="19"/>
      <c r="L29" s="19"/>
      <c r="Q29" s="19"/>
    </row>
    <row r="30" spans="1:17" ht="24.95" customHeight="1" x14ac:dyDescent="0.2">
      <c r="A30" s="23" t="s">
        <v>36</v>
      </c>
      <c r="B30" s="37" t="s">
        <v>16</v>
      </c>
      <c r="C30" s="37" t="s">
        <v>16</v>
      </c>
      <c r="D30" s="38">
        <v>0</v>
      </c>
      <c r="M30" s="20"/>
      <c r="N30" s="20"/>
      <c r="O30" s="20"/>
      <c r="P30" s="20"/>
    </row>
    <row r="31" spans="1:17" ht="24.95" customHeight="1" x14ac:dyDescent="0.2">
      <c r="A31" s="28" t="s">
        <v>37</v>
      </c>
      <c r="B31" s="30">
        <f>SUM(B26:B30)</f>
        <v>3</v>
      </c>
      <c r="C31" s="31">
        <f>SUM(C26:C30)</f>
        <v>596.09</v>
      </c>
      <c r="D31" s="31">
        <f>SUM(D26:D30)</f>
        <v>441.62</v>
      </c>
      <c r="M31" s="20"/>
      <c r="N31" s="20"/>
      <c r="O31" s="20"/>
      <c r="P31" s="20"/>
    </row>
    <row r="32" spans="1:17" ht="12.75" x14ac:dyDescent="0.2">
      <c r="A32" s="8" t="s">
        <v>38</v>
      </c>
      <c r="B32" s="39">
        <f>+B31+B24</f>
        <v>11475</v>
      </c>
      <c r="C32" s="40">
        <f>+C31+C24</f>
        <v>1559573.32</v>
      </c>
      <c r="D32" s="40">
        <f>+D31+D24+D25</f>
        <v>84725.859999999986</v>
      </c>
      <c r="M32" s="20"/>
      <c r="N32" s="20"/>
      <c r="O32" s="20"/>
      <c r="P32" s="20"/>
    </row>
    <row r="33" spans="1:17" ht="27" customHeight="1" x14ac:dyDescent="0.2">
      <c r="A33" s="41" t="s">
        <v>47</v>
      </c>
      <c r="B33" s="41"/>
      <c r="C33" s="41"/>
      <c r="D33" s="41"/>
      <c r="E33" s="42"/>
      <c r="F33" s="43"/>
    </row>
    <row r="34" spans="1:17" ht="66.75" customHeight="1" x14ac:dyDescent="0.2">
      <c r="A34" s="44" t="s">
        <v>48</v>
      </c>
      <c r="B34" s="44"/>
      <c r="C34" s="44"/>
      <c r="D34" s="44"/>
      <c r="M34" s="20"/>
      <c r="N34" s="20"/>
      <c r="O34" s="20"/>
      <c r="P34" s="20"/>
    </row>
    <row r="35" spans="1:17" ht="38.25" customHeight="1" x14ac:dyDescent="0.2">
      <c r="A35" s="44" t="s">
        <v>49</v>
      </c>
      <c r="B35" s="44"/>
      <c r="C35" s="44"/>
      <c r="D35" s="9"/>
    </row>
    <row r="36" spans="1:17" ht="38.25" customHeight="1" x14ac:dyDescent="0.2">
      <c r="A36" s="45" t="s">
        <v>50</v>
      </c>
      <c r="B36" s="45"/>
      <c r="C36" s="46"/>
      <c r="D36" s="47"/>
      <c r="E36" s="18" t="s">
        <v>51</v>
      </c>
    </row>
    <row r="37" spans="1:17" ht="25.5" customHeight="1" x14ac:dyDescent="0.2">
      <c r="A37" s="15" t="s">
        <v>0</v>
      </c>
      <c r="B37" s="2" t="s">
        <v>1</v>
      </c>
      <c r="C37" s="48"/>
      <c r="E37" s="49"/>
      <c r="F37" s="50"/>
    </row>
    <row r="38" spans="1:17" ht="32.25" customHeight="1" x14ac:dyDescent="0.2">
      <c r="A38" s="16"/>
      <c r="B38" s="3" t="s">
        <v>2</v>
      </c>
      <c r="C38" s="48"/>
      <c r="E38" s="42"/>
      <c r="F38" s="51"/>
    </row>
    <row r="39" spans="1:17" ht="27" customHeight="1" x14ac:dyDescent="0.2">
      <c r="A39" s="52" t="s">
        <v>3</v>
      </c>
      <c r="B39" s="25">
        <v>0</v>
      </c>
      <c r="C39" s="53"/>
      <c r="D39" s="43"/>
      <c r="E39" s="54"/>
      <c r="F39" s="43"/>
    </row>
    <row r="40" spans="1:17" ht="27" customHeight="1" x14ac:dyDescent="0.2">
      <c r="A40" s="52" t="s">
        <v>52</v>
      </c>
      <c r="B40" s="25">
        <v>4660.41</v>
      </c>
      <c r="C40" s="53"/>
      <c r="D40" s="43"/>
      <c r="E40" s="54"/>
      <c r="F40" s="51"/>
    </row>
    <row r="41" spans="1:17" ht="27" customHeight="1" x14ac:dyDescent="0.2">
      <c r="A41" s="52" t="s">
        <v>53</v>
      </c>
      <c r="B41" s="25">
        <v>189.07</v>
      </c>
      <c r="C41" s="53"/>
      <c r="D41" s="43"/>
      <c r="E41" s="54"/>
      <c r="F41" s="51"/>
    </row>
    <row r="42" spans="1:17" ht="14.25" x14ac:dyDescent="0.2">
      <c r="A42" s="4" t="s">
        <v>5</v>
      </c>
      <c r="B42" s="55">
        <f>SUM(B39:B41)</f>
        <v>4849.4799999999996</v>
      </c>
      <c r="C42" s="53"/>
      <c r="D42" s="56"/>
      <c r="E42" s="54"/>
      <c r="F42" s="51"/>
    </row>
    <row r="43" spans="1:17" ht="27" customHeight="1" x14ac:dyDescent="0.2">
      <c r="A43" s="57" t="s">
        <v>39</v>
      </c>
      <c r="B43" s="58"/>
      <c r="C43" s="59"/>
      <c r="D43" s="47"/>
      <c r="E43" s="42"/>
      <c r="F43" s="43"/>
    </row>
    <row r="44" spans="1:17" ht="46.5" customHeight="1" x14ac:dyDescent="0.2">
      <c r="A44" s="60" t="s">
        <v>54</v>
      </c>
      <c r="B44" s="60"/>
      <c r="C44" s="60"/>
      <c r="D44" s="60"/>
      <c r="E44" s="18" t="s">
        <v>55</v>
      </c>
      <c r="M44" s="20"/>
      <c r="N44" s="20"/>
      <c r="O44" s="20"/>
      <c r="P44" s="20"/>
    </row>
    <row r="45" spans="1:17" ht="57.75" customHeight="1" x14ac:dyDescent="0.2">
      <c r="A45" s="5" t="s">
        <v>40</v>
      </c>
      <c r="B45" s="5" t="s">
        <v>7</v>
      </c>
      <c r="C45" s="5" t="s">
        <v>41</v>
      </c>
      <c r="D45" s="10" t="s">
        <v>42</v>
      </c>
      <c r="M45" s="20"/>
      <c r="N45" s="20"/>
      <c r="O45" s="20"/>
      <c r="P45" s="20"/>
    </row>
    <row r="46" spans="1:17" s="27" customFormat="1" ht="28.5" customHeight="1" x14ac:dyDescent="0.2">
      <c r="A46" s="61" t="s">
        <v>10</v>
      </c>
      <c r="B46" s="62">
        <v>0</v>
      </c>
      <c r="C46" s="63">
        <v>0</v>
      </c>
      <c r="D46" s="64">
        <v>38.64</v>
      </c>
      <c r="E46" s="26"/>
      <c r="K46" s="19"/>
      <c r="L46" s="19"/>
      <c r="Q46" s="19"/>
    </row>
    <row r="47" spans="1:17" s="27" customFormat="1" ht="15" customHeight="1" x14ac:dyDescent="0.2">
      <c r="A47" s="61" t="s">
        <v>11</v>
      </c>
      <c r="B47" s="62">
        <v>319</v>
      </c>
      <c r="C47" s="63">
        <v>237531.5</v>
      </c>
      <c r="D47" s="64">
        <v>35688.519999999997</v>
      </c>
      <c r="E47" s="26"/>
      <c r="K47" s="19"/>
      <c r="L47" s="19"/>
      <c r="Q47" s="19"/>
    </row>
    <row r="48" spans="1:17" s="27" customFormat="1" ht="15" customHeight="1" x14ac:dyDescent="0.2">
      <c r="A48" s="61" t="s">
        <v>12</v>
      </c>
      <c r="B48" s="62">
        <v>0</v>
      </c>
      <c r="C48" s="63">
        <v>0</v>
      </c>
      <c r="D48" s="64">
        <v>20.56</v>
      </c>
      <c r="E48" s="26"/>
      <c r="K48" s="19"/>
      <c r="L48" s="19"/>
      <c r="Q48" s="19"/>
    </row>
    <row r="49" spans="1:17" s="27" customFormat="1" ht="19.149999999999999" customHeight="1" x14ac:dyDescent="0.2">
      <c r="A49" s="61" t="s">
        <v>13</v>
      </c>
      <c r="B49" s="62">
        <v>710</v>
      </c>
      <c r="C49" s="63">
        <v>223459.24</v>
      </c>
      <c r="D49" s="64">
        <v>43945.58</v>
      </c>
      <c r="E49" s="26"/>
      <c r="K49" s="19"/>
      <c r="L49" s="19"/>
      <c r="Q49" s="19"/>
    </row>
    <row r="50" spans="1:17" s="27" customFormat="1" ht="19.149999999999999" customHeight="1" x14ac:dyDescent="0.2">
      <c r="A50" s="61" t="s">
        <v>14</v>
      </c>
      <c r="B50" s="62">
        <v>65</v>
      </c>
      <c r="C50" s="63">
        <v>12859.03</v>
      </c>
      <c r="D50" s="64">
        <v>4161.8100000000004</v>
      </c>
      <c r="E50" s="26"/>
      <c r="K50" s="19"/>
      <c r="L50" s="19"/>
      <c r="Q50" s="19"/>
    </row>
    <row r="51" spans="1:17" s="27" customFormat="1" ht="20.100000000000001" customHeight="1" x14ac:dyDescent="0.2">
      <c r="A51" s="61" t="s">
        <v>15</v>
      </c>
      <c r="B51" s="62">
        <v>0</v>
      </c>
      <c r="C51" s="63">
        <v>0</v>
      </c>
      <c r="D51" s="64">
        <v>0</v>
      </c>
      <c r="E51" s="26"/>
      <c r="K51" s="19"/>
      <c r="L51" s="19"/>
      <c r="Q51" s="19"/>
    </row>
    <row r="52" spans="1:17" s="27" customFormat="1" ht="20.100000000000001" customHeight="1" x14ac:dyDescent="0.2">
      <c r="A52" s="61" t="s">
        <v>45</v>
      </c>
      <c r="B52" s="65">
        <v>78061</v>
      </c>
      <c r="C52" s="63">
        <v>9563382.8599999994</v>
      </c>
      <c r="D52" s="64">
        <v>66073.88</v>
      </c>
      <c r="E52" s="26"/>
      <c r="K52" s="19"/>
      <c r="L52" s="19"/>
      <c r="Q52" s="19"/>
    </row>
    <row r="53" spans="1:17" s="27" customFormat="1" ht="20.100000000000001" customHeight="1" x14ac:dyDescent="0.2">
      <c r="A53" s="61" t="s">
        <v>46</v>
      </c>
      <c r="B53" s="65">
        <v>373</v>
      </c>
      <c r="C53" s="63">
        <v>1840960.41</v>
      </c>
      <c r="D53" s="64">
        <v>8582.15</v>
      </c>
      <c r="E53" s="26"/>
      <c r="K53" s="19"/>
      <c r="L53" s="19"/>
      <c r="Q53" s="19"/>
    </row>
    <row r="54" spans="1:17" s="27" customFormat="1" ht="20.100000000000001" customHeight="1" x14ac:dyDescent="0.2">
      <c r="A54" s="61" t="s">
        <v>17</v>
      </c>
      <c r="B54" s="62" t="s">
        <v>16</v>
      </c>
      <c r="C54" s="63" t="s">
        <v>16</v>
      </c>
      <c r="D54" s="64">
        <v>0.77</v>
      </c>
      <c r="E54" s="26"/>
      <c r="K54" s="19"/>
      <c r="L54" s="19"/>
      <c r="Q54" s="19"/>
    </row>
    <row r="55" spans="1:17" s="27" customFormat="1" ht="20.100000000000001" customHeight="1" x14ac:dyDescent="0.2">
      <c r="A55" s="61" t="s">
        <v>18</v>
      </c>
      <c r="B55" s="62" t="s">
        <v>16</v>
      </c>
      <c r="C55" s="63" t="s">
        <v>16</v>
      </c>
      <c r="D55" s="64">
        <v>40475.11</v>
      </c>
      <c r="E55" s="26"/>
      <c r="K55" s="19"/>
      <c r="L55" s="19"/>
      <c r="Q55" s="19"/>
    </row>
    <row r="56" spans="1:17" s="27" customFormat="1" ht="20.100000000000001" customHeight="1" x14ac:dyDescent="0.2">
      <c r="A56" s="61" t="s">
        <v>19</v>
      </c>
      <c r="B56" s="62" t="s">
        <v>16</v>
      </c>
      <c r="C56" s="63" t="s">
        <v>16</v>
      </c>
      <c r="D56" s="64">
        <v>62159.21</v>
      </c>
      <c r="E56" s="26"/>
      <c r="K56" s="19"/>
      <c r="L56" s="19"/>
      <c r="Q56" s="19"/>
    </row>
    <row r="57" spans="1:17" s="27" customFormat="1" ht="20.100000000000001" customHeight="1" x14ac:dyDescent="0.2">
      <c r="A57" s="61" t="s">
        <v>20</v>
      </c>
      <c r="B57" s="62" t="s">
        <v>16</v>
      </c>
      <c r="C57" s="63" t="s">
        <v>16</v>
      </c>
      <c r="D57" s="64">
        <v>222.98</v>
      </c>
      <c r="E57" s="26"/>
      <c r="K57" s="19"/>
      <c r="L57" s="19"/>
      <c r="Q57" s="19"/>
    </row>
    <row r="58" spans="1:17" s="27" customFormat="1" ht="20.100000000000001" customHeight="1" x14ac:dyDescent="0.2">
      <c r="A58" s="61" t="s">
        <v>21</v>
      </c>
      <c r="B58" s="62" t="s">
        <v>16</v>
      </c>
      <c r="C58" s="63" t="s">
        <v>16</v>
      </c>
      <c r="D58" s="64">
        <v>16724.88</v>
      </c>
      <c r="E58" s="26"/>
      <c r="K58" s="19"/>
      <c r="L58" s="19"/>
      <c r="Q58" s="19"/>
    </row>
    <row r="59" spans="1:17" s="27" customFormat="1" ht="20.100000000000001" customHeight="1" x14ac:dyDescent="0.2">
      <c r="A59" s="61" t="s">
        <v>22</v>
      </c>
      <c r="B59" s="62" t="s">
        <v>16</v>
      </c>
      <c r="C59" s="63" t="s">
        <v>16</v>
      </c>
      <c r="D59" s="64">
        <v>25022.86</v>
      </c>
      <c r="E59" s="26"/>
      <c r="K59" s="19"/>
      <c r="L59" s="19"/>
      <c r="Q59" s="19"/>
    </row>
    <row r="60" spans="1:17" s="27" customFormat="1" ht="20.100000000000001" customHeight="1" x14ac:dyDescent="0.2">
      <c r="A60" s="61" t="s">
        <v>23</v>
      </c>
      <c r="B60" s="62" t="s">
        <v>16</v>
      </c>
      <c r="C60" s="63" t="s">
        <v>16</v>
      </c>
      <c r="D60" s="64">
        <v>0</v>
      </c>
      <c r="E60" s="26"/>
      <c r="K60" s="19"/>
      <c r="L60" s="19"/>
      <c r="Q60" s="19"/>
    </row>
    <row r="61" spans="1:17" s="27" customFormat="1" ht="20.100000000000001" customHeight="1" x14ac:dyDescent="0.2">
      <c r="A61" s="61" t="s">
        <v>24</v>
      </c>
      <c r="B61" s="62" t="s">
        <v>16</v>
      </c>
      <c r="C61" s="63" t="s">
        <v>16</v>
      </c>
      <c r="D61" s="64">
        <v>0</v>
      </c>
      <c r="E61" s="26"/>
      <c r="K61" s="19"/>
      <c r="L61" s="19"/>
      <c r="Q61" s="19"/>
    </row>
    <row r="62" spans="1:17" s="27" customFormat="1" ht="27.75" customHeight="1" x14ac:dyDescent="0.2">
      <c r="A62" s="61" t="s">
        <v>25</v>
      </c>
      <c r="B62" s="62" t="s">
        <v>16</v>
      </c>
      <c r="C62" s="63" t="s">
        <v>16</v>
      </c>
      <c r="D62" s="64">
        <v>0.34</v>
      </c>
      <c r="E62" s="26"/>
      <c r="K62" s="19"/>
      <c r="L62" s="19"/>
      <c r="Q62" s="19"/>
    </row>
    <row r="63" spans="1:17" s="27" customFormat="1" ht="20.100000000000001" customHeight="1" x14ac:dyDescent="0.2">
      <c r="A63" s="61" t="s">
        <v>26</v>
      </c>
      <c r="B63" s="62" t="s">
        <v>16</v>
      </c>
      <c r="C63" s="63" t="s">
        <v>16</v>
      </c>
      <c r="D63" s="64">
        <v>22.42</v>
      </c>
      <c r="E63" s="26"/>
      <c r="K63" s="19"/>
      <c r="L63" s="19"/>
      <c r="Q63" s="19"/>
    </row>
    <row r="64" spans="1:17" s="27" customFormat="1" ht="20.100000000000001" customHeight="1" x14ac:dyDescent="0.2">
      <c r="A64" s="61" t="s">
        <v>27</v>
      </c>
      <c r="B64" s="62" t="s">
        <v>16</v>
      </c>
      <c r="C64" s="63" t="s">
        <v>16</v>
      </c>
      <c r="D64" s="64">
        <v>6.4</v>
      </c>
      <c r="E64" s="26"/>
      <c r="K64" s="19"/>
      <c r="L64" s="19"/>
      <c r="Q64" s="19"/>
    </row>
    <row r="65" spans="1:17" s="27" customFormat="1" ht="20.100000000000001" customHeight="1" x14ac:dyDescent="0.2">
      <c r="A65" s="61" t="s">
        <v>28</v>
      </c>
      <c r="B65" s="62" t="s">
        <v>16</v>
      </c>
      <c r="C65" s="63" t="s">
        <v>16</v>
      </c>
      <c r="D65" s="64">
        <v>626.27</v>
      </c>
      <c r="E65" s="26"/>
      <c r="K65" s="19"/>
      <c r="L65" s="19"/>
      <c r="Q65" s="19"/>
    </row>
    <row r="66" spans="1:17" s="27" customFormat="1" ht="20.100000000000001" customHeight="1" x14ac:dyDescent="0.2">
      <c r="A66" s="61" t="s">
        <v>29</v>
      </c>
      <c r="B66" s="62" t="s">
        <v>16</v>
      </c>
      <c r="C66" s="63" t="s">
        <v>16</v>
      </c>
      <c r="D66" s="64">
        <v>784.85</v>
      </c>
      <c r="E66" s="26"/>
      <c r="K66" s="19"/>
      <c r="L66" s="19"/>
      <c r="Q66" s="19"/>
    </row>
    <row r="67" spans="1:17" s="27" customFormat="1" ht="20.100000000000001" customHeight="1" x14ac:dyDescent="0.2">
      <c r="A67" s="11" t="s">
        <v>30</v>
      </c>
      <c r="B67" s="12">
        <f>SUM(B46:B66)</f>
        <v>79528</v>
      </c>
      <c r="C67" s="13">
        <f>SUM(C46:C66)</f>
        <v>11878193.039999999</v>
      </c>
      <c r="D67" s="13">
        <f>SUM(D46:D66)</f>
        <v>304557.23</v>
      </c>
      <c r="E67" s="26"/>
      <c r="K67" s="19"/>
      <c r="L67" s="19"/>
      <c r="Q67" s="19"/>
    </row>
    <row r="68" spans="1:17" s="27" customFormat="1" ht="20.100000000000001" customHeight="1" x14ac:dyDescent="0.2">
      <c r="A68" s="6" t="s">
        <v>31</v>
      </c>
      <c r="B68" s="62" t="s">
        <v>16</v>
      </c>
      <c r="C68" s="62" t="s">
        <v>16</v>
      </c>
      <c r="D68" s="13">
        <v>180.74</v>
      </c>
      <c r="E68" s="66"/>
      <c r="K68" s="19"/>
      <c r="L68" s="19"/>
      <c r="Q68" s="19"/>
    </row>
    <row r="69" spans="1:17" s="27" customFormat="1" ht="20.100000000000001" customHeight="1" x14ac:dyDescent="0.2">
      <c r="A69" s="67" t="s">
        <v>32</v>
      </c>
      <c r="B69" s="68">
        <v>0</v>
      </c>
      <c r="C69" s="64">
        <v>0</v>
      </c>
      <c r="D69" s="64">
        <v>3.51</v>
      </c>
      <c r="E69" s="26"/>
      <c r="K69" s="19"/>
      <c r="L69" s="19"/>
      <c r="Q69" s="19"/>
    </row>
    <row r="70" spans="1:17" s="27" customFormat="1" ht="20.100000000000001" customHeight="1" x14ac:dyDescent="0.2">
      <c r="A70" s="61" t="s">
        <v>33</v>
      </c>
      <c r="B70" s="68">
        <v>244</v>
      </c>
      <c r="C70" s="64">
        <v>20607.18</v>
      </c>
      <c r="D70" s="64">
        <v>13741.26</v>
      </c>
      <c r="E70" s="26"/>
      <c r="K70" s="19"/>
      <c r="L70" s="19"/>
      <c r="Q70" s="19"/>
    </row>
    <row r="71" spans="1:17" s="27" customFormat="1" ht="20.100000000000001" customHeight="1" x14ac:dyDescent="0.2">
      <c r="A71" s="61" t="s">
        <v>34</v>
      </c>
      <c r="B71" s="68">
        <v>0</v>
      </c>
      <c r="C71" s="64">
        <v>0</v>
      </c>
      <c r="D71" s="64">
        <v>29.29</v>
      </c>
      <c r="E71" s="26"/>
      <c r="K71" s="19"/>
      <c r="L71" s="19"/>
      <c r="Q71" s="19"/>
    </row>
    <row r="72" spans="1:17" s="27" customFormat="1" ht="20.100000000000001" customHeight="1" x14ac:dyDescent="0.2">
      <c r="A72" s="61" t="s">
        <v>35</v>
      </c>
      <c r="B72" s="68" t="s">
        <v>16</v>
      </c>
      <c r="C72" s="64" t="s">
        <v>16</v>
      </c>
      <c r="D72" s="64">
        <v>0</v>
      </c>
      <c r="E72" s="26"/>
      <c r="K72" s="19"/>
      <c r="L72" s="19"/>
      <c r="Q72" s="19"/>
    </row>
    <row r="73" spans="1:17" s="27" customFormat="1" ht="20.100000000000001" customHeight="1" x14ac:dyDescent="0.2">
      <c r="A73" s="61" t="s">
        <v>36</v>
      </c>
      <c r="B73" s="68" t="s">
        <v>16</v>
      </c>
      <c r="C73" s="64" t="s">
        <v>16</v>
      </c>
      <c r="D73" s="64">
        <v>0</v>
      </c>
      <c r="E73" s="26"/>
      <c r="K73" s="19"/>
      <c r="L73" s="19"/>
      <c r="Q73" s="19"/>
    </row>
    <row r="74" spans="1:17" s="27" customFormat="1" ht="20.100000000000001" customHeight="1" x14ac:dyDescent="0.2">
      <c r="A74" s="6" t="s">
        <v>37</v>
      </c>
      <c r="B74" s="12">
        <f>SUM(B69:B73)</f>
        <v>244</v>
      </c>
      <c r="C74" s="13">
        <f>SUM(C69:C73)</f>
        <v>20607.18</v>
      </c>
      <c r="D74" s="13">
        <f>SUM(D69:D73)</f>
        <v>13774.060000000001</v>
      </c>
      <c r="E74" s="26"/>
      <c r="K74" s="19"/>
      <c r="L74" s="19"/>
      <c r="Q74" s="19"/>
    </row>
    <row r="75" spans="1:17" s="27" customFormat="1" ht="22.5" customHeight="1" x14ac:dyDescent="0.2">
      <c r="A75" s="69" t="s">
        <v>5</v>
      </c>
      <c r="B75" s="70">
        <f>B74+B67</f>
        <v>79772</v>
      </c>
      <c r="C75" s="71">
        <f>C74+C67</f>
        <v>11898800.219999999</v>
      </c>
      <c r="D75" s="71">
        <f>D74+D67+D68</f>
        <v>318512.02999999997</v>
      </c>
      <c r="E75" s="26"/>
      <c r="K75" s="19"/>
      <c r="L75" s="19"/>
      <c r="Q75" s="19"/>
    </row>
    <row r="76" spans="1:17" s="27" customFormat="1" ht="33" customHeight="1" x14ac:dyDescent="0.2">
      <c r="A76" s="72" t="s">
        <v>56</v>
      </c>
      <c r="B76" s="72"/>
      <c r="C76" s="72"/>
      <c r="D76" s="72"/>
      <c r="E76" s="26"/>
      <c r="K76" s="19"/>
      <c r="L76" s="19"/>
      <c r="Q76" s="19"/>
    </row>
    <row r="77" spans="1:17" ht="66.400000000000006" customHeight="1" x14ac:dyDescent="0.2">
      <c r="A77" s="73" t="str">
        <f>A34</f>
        <v xml:space="preserve">Źródło: Departament Wsparcia Krajowego
Data sporządzenia: 26.02.2024 r. 
Osoba odpowiedzialna za treść informacji: Katarzyna Kotańska p.o. Dyrektora Departamentu Analiz i Sprawozdawczości
Wykorzystanie danych możliwe za podaniem źródła.  </v>
      </c>
      <c r="B77" s="73"/>
      <c r="C77" s="73"/>
      <c r="D77" s="73"/>
      <c r="E77" s="74"/>
      <c r="F77" s="20"/>
      <c r="G77" s="20"/>
      <c r="H77" s="20"/>
      <c r="I77" s="20"/>
      <c r="J77" s="20"/>
      <c r="M77" s="20"/>
      <c r="N77" s="20"/>
      <c r="O77" s="20"/>
      <c r="P77" s="20"/>
    </row>
    <row r="78" spans="1:17" ht="32.65" customHeight="1" x14ac:dyDescent="0.2">
      <c r="A78" s="73" t="str">
        <f>A35</f>
        <v>Osoba udostępniająca informację: Magdalena Głażewska
Data udostępnienia informacji: 27.02.2024 r.</v>
      </c>
      <c r="B78" s="73"/>
      <c r="C78" s="73"/>
      <c r="D78" s="1"/>
      <c r="M78" s="20"/>
      <c r="N78" s="20"/>
      <c r="O78" s="20"/>
      <c r="P78" s="20"/>
    </row>
    <row r="79" spans="1:17" ht="29.45" customHeight="1" x14ac:dyDescent="0.2">
      <c r="A79" s="14" t="s">
        <v>57</v>
      </c>
      <c r="B79" s="75"/>
      <c r="C79" s="76"/>
      <c r="D79" s="1"/>
      <c r="E79" s="18" t="s">
        <v>58</v>
      </c>
      <c r="F79" s="20"/>
      <c r="M79" s="20"/>
      <c r="N79" s="20"/>
      <c r="O79" s="20"/>
      <c r="P79" s="20"/>
    </row>
    <row r="80" spans="1:17" ht="29.25" customHeight="1" x14ac:dyDescent="0.2">
      <c r="A80" s="16" t="s">
        <v>0</v>
      </c>
      <c r="B80" s="2" t="s">
        <v>1</v>
      </c>
      <c r="C80" s="77"/>
      <c r="D80" s="1"/>
      <c r="E80" s="74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</row>
    <row r="81" spans="1:17" ht="36" customHeight="1" x14ac:dyDescent="0.2">
      <c r="A81" s="78"/>
      <c r="B81" s="3" t="s">
        <v>2</v>
      </c>
      <c r="C81" s="77"/>
      <c r="D81" s="1"/>
      <c r="E81" s="74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</row>
    <row r="82" spans="1:17" ht="52.5" customHeight="1" x14ac:dyDescent="0.2">
      <c r="A82" s="52" t="s">
        <v>3</v>
      </c>
      <c r="B82" s="25">
        <v>0</v>
      </c>
      <c r="C82" s="79"/>
      <c r="D82" s="1"/>
    </row>
    <row r="83" spans="1:17" ht="52.5" customHeight="1" x14ac:dyDescent="0.2">
      <c r="A83" s="52" t="s">
        <v>59</v>
      </c>
      <c r="B83" s="25">
        <v>4660.41</v>
      </c>
      <c r="C83" s="79"/>
      <c r="D83" s="1"/>
    </row>
    <row r="84" spans="1:17" ht="32.25" customHeight="1" x14ac:dyDescent="0.2">
      <c r="A84" s="52" t="s">
        <v>4</v>
      </c>
      <c r="B84" s="25">
        <v>189.07</v>
      </c>
      <c r="C84" s="79"/>
      <c r="D84" s="1"/>
    </row>
    <row r="85" spans="1:17" ht="32.25" customHeight="1" x14ac:dyDescent="0.2">
      <c r="A85" s="4" t="s">
        <v>5</v>
      </c>
      <c r="B85" s="80">
        <f>SUM(B82:B84)</f>
        <v>4849.4799999999996</v>
      </c>
      <c r="C85" s="79"/>
      <c r="D85" s="1"/>
    </row>
    <row r="86" spans="1:17" ht="32.25" customHeight="1" x14ac:dyDescent="0.2">
      <c r="A86" s="81" t="s">
        <v>6</v>
      </c>
      <c r="B86" s="81"/>
      <c r="C86" s="82"/>
      <c r="D86" s="1"/>
    </row>
    <row r="87" spans="1:17" ht="56.25" customHeight="1" x14ac:dyDescent="0.2">
      <c r="A87" s="73" t="str">
        <f>A34</f>
        <v xml:space="preserve">Źródło: Departament Wsparcia Krajowego
Data sporządzenia: 26.02.2024 r. 
Osoba odpowiedzialna za treść informacji: Katarzyna Kotańska p.o. Dyrektora Departamentu Analiz i Sprawozdawczości
Wykorzystanie danych możliwe za podaniem źródła.  </v>
      </c>
      <c r="B87" s="73"/>
      <c r="C87" s="73"/>
      <c r="D87" s="73"/>
    </row>
    <row r="88" spans="1:17" ht="32.25" customHeight="1" x14ac:dyDescent="0.2">
      <c r="A88" s="73" t="str">
        <f>A35</f>
        <v>Osoba udostępniająca informację: Magdalena Głażewska
Data udostępnienia informacji: 27.02.2024 r.</v>
      </c>
      <c r="B88" s="73"/>
      <c r="C88" s="73"/>
      <c r="D88" s="1"/>
    </row>
    <row r="494" spans="4:17" ht="32.25" customHeight="1" x14ac:dyDescent="0.2">
      <c r="D494" s="83"/>
      <c r="E494" s="74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</row>
    <row r="495" spans="4:17" ht="32.25" customHeight="1" x14ac:dyDescent="0.2">
      <c r="D495" s="83"/>
      <c r="E495" s="74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</row>
    <row r="496" spans="4:17" ht="32.25" customHeight="1" x14ac:dyDescent="0.2">
      <c r="D496" s="83"/>
      <c r="E496" s="74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</row>
    <row r="506" spans="4:4" ht="32.25" customHeight="1" x14ac:dyDescent="0.25">
      <c r="D506" s="84"/>
    </row>
    <row r="507" spans="4:4" ht="32.25" customHeight="1" x14ac:dyDescent="0.2">
      <c r="D507" s="85"/>
    </row>
    <row r="517" spans="1:17" s="86" customFormat="1" ht="32.25" customHeight="1" x14ac:dyDescent="0.2">
      <c r="A517" s="20"/>
      <c r="B517" s="20"/>
      <c r="C517" s="20"/>
      <c r="E517" s="18"/>
      <c r="F517" s="87"/>
      <c r="G517" s="87"/>
      <c r="H517" s="87"/>
      <c r="I517" s="87"/>
      <c r="J517" s="87"/>
      <c r="K517" s="88"/>
      <c r="L517" s="88"/>
      <c r="M517" s="88"/>
      <c r="N517" s="88"/>
      <c r="O517" s="88"/>
      <c r="P517" s="88"/>
      <c r="Q517" s="88"/>
    </row>
    <row r="536" spans="4:17" ht="32.25" customHeight="1" x14ac:dyDescent="0.25">
      <c r="D536" s="84"/>
      <c r="E536" s="74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</row>
    <row r="537" spans="4:17" ht="32.25" customHeight="1" x14ac:dyDescent="0.2">
      <c r="D537" s="85"/>
      <c r="E537" s="74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</row>
    <row r="547" spans="4:17" ht="32.25" customHeight="1" x14ac:dyDescent="0.2">
      <c r="D547" s="86"/>
      <c r="E547" s="74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</row>
    <row r="557" spans="4:17" ht="32.25" customHeight="1" x14ac:dyDescent="0.2">
      <c r="D557" s="83"/>
      <c r="E557" s="74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</row>
    <row r="567" spans="4:17" ht="32.25" customHeight="1" x14ac:dyDescent="0.25">
      <c r="D567" s="84"/>
      <c r="E567" s="74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</row>
    <row r="568" spans="4:17" ht="32.25" customHeight="1" x14ac:dyDescent="0.2">
      <c r="D568" s="85"/>
      <c r="E568" s="74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</row>
    <row r="578" spans="4:17" ht="32.25" customHeight="1" x14ac:dyDescent="0.2">
      <c r="D578" s="86"/>
      <c r="E578" s="74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</row>
    <row r="587" spans="4:17" ht="32.25" customHeight="1" x14ac:dyDescent="0.2">
      <c r="D587" s="83"/>
      <c r="E587" s="74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</row>
    <row r="595" spans="4:17" ht="32.25" customHeight="1" x14ac:dyDescent="0.2">
      <c r="E595" s="74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</row>
    <row r="596" spans="4:17" ht="32.25" customHeight="1" x14ac:dyDescent="0.2">
      <c r="E596" s="74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</row>
    <row r="597" spans="4:17" ht="32.25" customHeight="1" x14ac:dyDescent="0.25">
      <c r="D597" s="84"/>
      <c r="E597" s="74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</row>
    <row r="598" spans="4:17" ht="32.25" customHeight="1" x14ac:dyDescent="0.2">
      <c r="D598" s="85"/>
      <c r="E598" s="74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</row>
    <row r="599" spans="4:17" ht="32.25" customHeight="1" x14ac:dyDescent="0.2">
      <c r="E599" s="74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</row>
    <row r="600" spans="4:17" ht="32.25" customHeight="1" x14ac:dyDescent="0.2">
      <c r="E600" s="74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</row>
    <row r="601" spans="4:17" ht="32.25" customHeight="1" x14ac:dyDescent="0.2">
      <c r="E601" s="74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</row>
    <row r="602" spans="4:17" ht="32.25" customHeight="1" x14ac:dyDescent="0.2">
      <c r="E602" s="74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</row>
    <row r="603" spans="4:17" ht="32.25" customHeight="1" x14ac:dyDescent="0.2">
      <c r="E603" s="74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</row>
    <row r="604" spans="4:17" ht="32.25" customHeight="1" x14ac:dyDescent="0.2">
      <c r="E604" s="74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</row>
    <row r="608" spans="4:17" ht="32.25" customHeight="1" x14ac:dyDescent="0.2">
      <c r="D608" s="86"/>
      <c r="E608" s="74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</row>
    <row r="617" spans="5:17" ht="32.25" customHeight="1" x14ac:dyDescent="0.2">
      <c r="E617" s="74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</row>
    <row r="626" spans="5:17" ht="32.25" customHeight="1" x14ac:dyDescent="0.2">
      <c r="E626" s="74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</row>
    <row r="627" spans="5:17" ht="32.25" customHeight="1" x14ac:dyDescent="0.2">
      <c r="E627" s="74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</row>
    <row r="628" spans="5:17" ht="32.25" customHeight="1" x14ac:dyDescent="0.2">
      <c r="E628" s="74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</row>
    <row r="629" spans="5:17" ht="32.25" customHeight="1" x14ac:dyDescent="0.2">
      <c r="E629" s="74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</row>
    <row r="630" spans="5:17" ht="32.25" customHeight="1" x14ac:dyDescent="0.2">
      <c r="E630" s="74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</row>
    <row r="631" spans="5:17" ht="32.25" customHeight="1" x14ac:dyDescent="0.2">
      <c r="E631" s="74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</row>
    <row r="632" spans="5:17" ht="32.25" customHeight="1" x14ac:dyDescent="0.2">
      <c r="E632" s="74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</row>
    <row r="633" spans="5:17" ht="32.25" customHeight="1" x14ac:dyDescent="0.2">
      <c r="E633" s="74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</row>
    <row r="634" spans="5:17" ht="32.25" customHeight="1" x14ac:dyDescent="0.2">
      <c r="E634" s="74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</row>
    <row r="647" spans="5:17" ht="32.25" customHeight="1" x14ac:dyDescent="0.2">
      <c r="E647" s="74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</row>
    <row r="656" spans="5:17" ht="32.25" customHeight="1" x14ac:dyDescent="0.2">
      <c r="E656" s="74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</row>
    <row r="657" spans="5:17" ht="32.25" customHeight="1" x14ac:dyDescent="0.2">
      <c r="E657" s="74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</row>
    <row r="658" spans="5:17" ht="32.25" customHeight="1" x14ac:dyDescent="0.2">
      <c r="E658" s="74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</row>
    <row r="659" spans="5:17" ht="32.25" customHeight="1" x14ac:dyDescent="0.2">
      <c r="E659" s="74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</row>
    <row r="660" spans="5:17" ht="32.25" customHeight="1" x14ac:dyDescent="0.2">
      <c r="E660" s="74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</row>
    <row r="661" spans="5:17" ht="32.25" customHeight="1" x14ac:dyDescent="0.2">
      <c r="E661" s="74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</row>
    <row r="662" spans="5:17" ht="32.25" customHeight="1" x14ac:dyDescent="0.2">
      <c r="E662" s="74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</row>
    <row r="663" spans="5:17" ht="32.25" customHeight="1" x14ac:dyDescent="0.2">
      <c r="E663" s="74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</row>
    <row r="664" spans="5:17" ht="32.25" customHeight="1" x14ac:dyDescent="0.2">
      <c r="E664" s="74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</row>
    <row r="677" spans="5:17" ht="32.25" customHeight="1" x14ac:dyDescent="0.2">
      <c r="E677" s="74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</row>
    <row r="686" spans="5:17" ht="32.25" customHeight="1" x14ac:dyDescent="0.2">
      <c r="E686" s="74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</row>
    <row r="687" spans="5:17" ht="32.25" customHeight="1" x14ac:dyDescent="0.2">
      <c r="E687" s="74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</row>
    <row r="688" spans="5:17" ht="32.25" customHeight="1" x14ac:dyDescent="0.2">
      <c r="E688" s="74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</row>
    <row r="689" spans="5:17" ht="32.25" customHeight="1" x14ac:dyDescent="0.2">
      <c r="E689" s="74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</row>
    <row r="690" spans="5:17" ht="32.25" customHeight="1" x14ac:dyDescent="0.2">
      <c r="E690" s="74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</row>
    <row r="691" spans="5:17" ht="32.25" customHeight="1" x14ac:dyDescent="0.2">
      <c r="E691" s="74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</row>
    <row r="692" spans="5:17" ht="32.25" customHeight="1" x14ac:dyDescent="0.2">
      <c r="E692" s="74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</row>
    <row r="693" spans="5:17" ht="32.25" customHeight="1" x14ac:dyDescent="0.2">
      <c r="E693" s="74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</row>
    <row r="694" spans="5:17" ht="32.25" customHeight="1" x14ac:dyDescent="0.2">
      <c r="E694" s="74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</row>
    <row r="707" spans="5:17" ht="32.25" customHeight="1" x14ac:dyDescent="0.2">
      <c r="E707" s="74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</row>
  </sheetData>
  <mergeCells count="18">
    <mergeCell ref="A79:B79"/>
    <mergeCell ref="A80:A81"/>
    <mergeCell ref="C80:C81"/>
    <mergeCell ref="A86:C86"/>
    <mergeCell ref="A87:D87"/>
    <mergeCell ref="A88:C88"/>
    <mergeCell ref="A37:A38"/>
    <mergeCell ref="C37:C38"/>
    <mergeCell ref="A44:D44"/>
    <mergeCell ref="A76:D76"/>
    <mergeCell ref="A77:D77"/>
    <mergeCell ref="A78:C78"/>
    <mergeCell ref="A1:D1"/>
    <mergeCell ref="F2:I2"/>
    <mergeCell ref="A33:D33"/>
    <mergeCell ref="A34:D34"/>
    <mergeCell ref="A35:C35"/>
    <mergeCell ref="A36:B36"/>
  </mergeCells>
  <printOptions horizontalCentered="1" verticalCentered="1"/>
  <pageMargins left="0.39370078740157483" right="0.39370078740157483" top="0.98425196850393704" bottom="0.98425196850393704" header="0.51181102362204722" footer="0.51181102362204722"/>
  <pageSetup paperSize="9" scale="39" fitToWidth="2" fitToHeight="2" orientation="portrait" r:id="rId1"/>
  <headerFooter alignWithMargins="0"/>
  <rowBreaks count="3" manualBreakCount="3">
    <brk id="35" max="16383" man="1"/>
    <brk id="43" max="3" man="1"/>
    <brk id="78" max="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59225159-41E5-4EF6-8ECC-CE419EAEEDBB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Pomoc krajowa (2)</vt:lpstr>
      <vt:lpstr>'Pomoc krajowa (2)'!Obszar_wydruku</vt:lpstr>
      <vt:lpstr>'Pomoc krajowa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Izabela Florczyk</dc:creator>
  <cp:lastModifiedBy>Głażewska Magdalena</cp:lastModifiedBy>
  <dcterms:created xsi:type="dcterms:W3CDTF">2023-02-27T08:11:26Z</dcterms:created>
  <dcterms:modified xsi:type="dcterms:W3CDTF">2024-02-26T12:37:18Z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fd76be87-27dc-46f1-95dd-e70e81394854</vt:lpwstr>
  </property>
  <property fmtid="{D5CDD505-2E9C-101B-9397-08002B2CF9AE}" pid="3" name="bjSaver">
    <vt:lpwstr>JR33OC4w12Nj0VZfyiA+2myjHThDJFQH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