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64B29148-BC51-410F-A918-63C41714D35A}" xr6:coauthVersionLast="47" xr6:coauthVersionMax="47" xr10:uidLastSave="{00000000-0000-0000-0000-000000000000}"/>
  <bookViews>
    <workbookView xWindow="13485" yWindow="-18270" windowWidth="29040" windowHeight="17520" activeTab="1" xr2:uid="{00000000-000D-0000-FFFF-FFFF00000000}"/>
  </bookViews>
  <sheets>
    <sheet name="pomiary temperatury" sheetId="1" r:id="rId1"/>
    <sheet name="przewodnictw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3" i="2"/>
  <c r="G4" i="2"/>
  <c r="H4" i="2"/>
  <c r="G5" i="2"/>
  <c r="H5" i="2"/>
  <c r="F3" i="2"/>
  <c r="L3" i="2" s="1"/>
  <c r="M3" i="2" s="1"/>
  <c r="F4" i="2"/>
  <c r="L4" i="2" s="1"/>
  <c r="F5" i="2"/>
  <c r="L5" i="2" s="1"/>
  <c r="H2" i="2"/>
  <c r="G2" i="2"/>
  <c r="F2" i="2"/>
  <c r="M2" i="2" s="1"/>
  <c r="H3" i="1"/>
  <c r="G3" i="1"/>
  <c r="F3" i="1"/>
  <c r="H2" i="1"/>
  <c r="G2" i="1"/>
  <c r="F2" i="1"/>
  <c r="O3" i="1"/>
  <c r="N3" i="1"/>
  <c r="M3" i="1"/>
  <c r="O2" i="1"/>
  <c r="N2" i="1"/>
  <c r="M2" i="1"/>
  <c r="M4" i="2" l="1"/>
  <c r="M5" i="2"/>
</calcChain>
</file>

<file path=xl/sharedStrings.xml><?xml version="1.0" encoding="utf-8"?>
<sst xmlns="http://schemas.openxmlformats.org/spreadsheetml/2006/main" count="36" uniqueCount="36">
  <si>
    <t>MX2</t>
  </si>
  <si>
    <t>HPX</t>
  </si>
  <si>
    <t>Cu/MX2</t>
  </si>
  <si>
    <t>Cu/HPX</t>
  </si>
  <si>
    <t>Q [W]</t>
  </si>
  <si>
    <t>Pasta</t>
  </si>
  <si>
    <t>Cu blocks, bottom 1, temperatura ℃</t>
  </si>
  <si>
    <t>Cu blocks, upper 1, temperatura ℃</t>
  </si>
  <si>
    <t>Cu blocks, bottom 2, temperatura ℃</t>
  </si>
  <si>
    <t>Cu blocks, upper 2, temperatura ℃</t>
  </si>
  <si>
    <t>Al blocks, bottom 1, temperatura ℃</t>
  </si>
  <si>
    <t>Al blocks, upper 1, temperatura ℃</t>
  </si>
  <si>
    <t>Al blocks, bottom 2, temperatura ℃</t>
  </si>
  <si>
    <t>Al blocks, upper 2, temperatura ℃</t>
  </si>
  <si>
    <t>Cu blocks, Tb1-Tu1, różnica temperatur ℃</t>
  </si>
  <si>
    <t>Cu blocks, Tu2-Tb2, różnica temperatur ℃</t>
  </si>
  <si>
    <t>Cu blocks, Tu1-Tb2, różnica temperatur ℃</t>
  </si>
  <si>
    <t>Al blocks, Tb1-Tu1, różnica temperatur ℃</t>
  </si>
  <si>
    <t>Al blocks, Tu2-Tb2, różnica temperatur ℃</t>
  </si>
  <si>
    <t>Al blocks, Tu1-Tb2, różnica temperatur ℃</t>
  </si>
  <si>
    <t>Przewodność cieplna materiału bloczka W/m*K</t>
  </si>
  <si>
    <t>Al/MX2</t>
  </si>
  <si>
    <t>Al/HPX</t>
  </si>
  <si>
    <t>Teoretyczna wartość przewodnictwa cieplnego pasty [W/m K]</t>
  </si>
  <si>
    <t>Bloczek/pasta</t>
  </si>
  <si>
    <t>Obliczone przewodnictwo cieplne pasty k [W/m K]</t>
  </si>
  <si>
    <t>Błąd k [W/m K]</t>
  </si>
  <si>
    <t>odległość TC ports [m]</t>
  </si>
  <si>
    <t>Powierzchnia bazy [m^2]</t>
  </si>
  <si>
    <t>Tu1-Tb2, różnica temperatur [℃]</t>
  </si>
  <si>
    <t>Tu2-Tb2, różnica temperatur [℃]</t>
  </si>
  <si>
    <t>Tb1-Tu1, różnica temperatur [℃]</t>
  </si>
  <si>
    <t>upper 2, temperatura [℃]</t>
  </si>
  <si>
    <t>bottom 2, temperatura [℃]</t>
  </si>
  <si>
    <t>upper 1, temperatura [℃]</t>
  </si>
  <si>
    <t>bottom 1, temperatura [℃]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</si>
</sst>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1" xfId="0" applyNumberFormat="1" applyBorder="1"/>
    <xf numFmtId="0" fontId="1" fillId="0" borderId="0" xfId="0" applyFont="1" applyAlignment="1">
      <alignment wrapText="1"/>
    </xf>
    <xf numFmtId="2" fontId="0" fillId="0" borderId="2" xfId="0" applyNumberFormat="1" applyBorder="1"/>
    <xf numFmtId="0" fontId="0" fillId="0" borderId="0" xfId="0" applyAlignment="1">
      <alignment horizontal="left" wrapText="1"/>
    </xf>
    <xf numFmtId="2" fontId="0" fillId="0" borderId="5" xfId="0" applyNumberFormat="1" applyBorder="1"/>
    <xf numFmtId="2" fontId="0" fillId="0" borderId="6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0" borderId="3" xfId="0" applyNumberFormat="1" applyBorder="1"/>
    <xf numFmtId="49" fontId="0" fillId="0" borderId="10" xfId="0" applyNumberFormat="1" applyBorder="1"/>
    <xf numFmtId="49" fontId="1" fillId="0" borderId="7" xfId="0" applyNumberFormat="1" applyFont="1" applyBorder="1" applyAlignment="1">
      <alignment horizontal="left" wrapText="1"/>
    </xf>
    <xf numFmtId="49" fontId="1" fillId="0" borderId="8" xfId="0" applyNumberFormat="1" applyFont="1" applyBorder="1" applyAlignment="1">
      <alignment horizontal="left" wrapText="1"/>
    </xf>
    <xf numFmtId="49" fontId="1" fillId="0" borderId="9" xfId="0" applyNumberFormat="1" applyFont="1" applyBorder="1" applyAlignment="1">
      <alignment horizontal="left" wrapText="1"/>
    </xf>
    <xf numFmtId="49" fontId="1" fillId="0" borderId="3" xfId="0" applyNumberFormat="1" applyFont="1" applyBorder="1"/>
    <xf numFmtId="49" fontId="1" fillId="0" borderId="4" xfId="0" applyNumberFormat="1" applyFont="1" applyBorder="1"/>
    <xf numFmtId="49" fontId="1" fillId="0" borderId="10" xfId="0" applyNumberFormat="1" applyFont="1" applyBorder="1"/>
  </cellXfs>
  <cellStyles count="1">
    <cellStyle name="Normalny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C9F9BB-B305-4905-934E-D439AB151E4B}" name="Tabela2" displayName="Tabela2" ref="A1:O3" totalsRowShown="0" headerRowDxfId="35" headerRowBorderDxfId="34" tableBorderDxfId="33">
  <autoFilter ref="A1:O3" xr:uid="{B5C9F9BB-B305-4905-934E-D439AB151E4B}"/>
  <tableColumns count="15">
    <tableColumn id="1" xr3:uid="{33F8A9B6-A898-4A15-A7F8-235727EC138C}" name="Pasta" dataDxfId="16"/>
    <tableColumn id="2" xr3:uid="{681CC931-DC8B-4CF9-9B65-64D56927F43D}" name="Cu blocks, bottom 1, temperatura ℃" dataDxfId="17"/>
    <tableColumn id="3" xr3:uid="{4C462FBA-D0C9-4053-87AF-D3DEB105037C}" name="Cu blocks, upper 1, temperatura ℃" dataDxfId="30"/>
    <tableColumn id="4" xr3:uid="{415BF288-B7D6-43CC-A32A-B160C63762D0}" name="Cu blocks, bottom 2, temperatura ℃" dataDxfId="29"/>
    <tableColumn id="5" xr3:uid="{CBFEB826-A785-4501-988F-734CE47E7938}" name="Cu blocks, upper 2, temperatura ℃" dataDxfId="28"/>
    <tableColumn id="6" xr3:uid="{53E9F4FF-B2F3-48CB-9267-121F83606BA3}" name="Cu blocks, Tb1-Tu1, różnica temperatur ℃" dataDxfId="27">
      <calculatedColumnFormula>B2-C2</calculatedColumnFormula>
    </tableColumn>
    <tableColumn id="7" xr3:uid="{6A2E4647-F0E3-4EEC-80C4-D686A8018B03}" name="Cu blocks, Tu2-Tb2, różnica temperatur ℃" dataDxfId="26">
      <calculatedColumnFormula>E2-D2</calculatedColumnFormula>
    </tableColumn>
    <tableColumn id="8" xr3:uid="{D3166A67-0E1B-4FA8-8F02-24AF47FF3F88}" name="Cu blocks, Tu1-Tb2, różnica temperatur ℃" dataDxfId="25">
      <calculatedColumnFormula>C2-D2</calculatedColumnFormula>
    </tableColumn>
    <tableColumn id="9" xr3:uid="{3717F48D-0801-4A40-867C-9F9F4E8ADAA5}" name="Al blocks, bottom 1, temperatura ℃" dataDxfId="24"/>
    <tableColumn id="10" xr3:uid="{A211FB79-A63A-47B1-95D7-326396D6BED5}" name="Al blocks, upper 1, temperatura ℃" dataDxfId="23"/>
    <tableColumn id="11" xr3:uid="{CD2E5B89-A06D-4C8F-ADF6-C468C565741E}" name="Al blocks, bottom 2, temperatura ℃" dataDxfId="22"/>
    <tableColumn id="12" xr3:uid="{32393198-6362-4F86-A5E4-3422DF8F0C11}" name="Al blocks, upper 2, temperatura ℃" dataDxfId="21"/>
    <tableColumn id="13" xr3:uid="{7A97F835-25A1-49E0-A71A-0B5A25D683BF}" name="Al blocks, Tb1-Tu1, różnica temperatur ℃" dataDxfId="20">
      <calculatedColumnFormula>I2-J2</calculatedColumnFormula>
    </tableColumn>
    <tableColumn id="14" xr3:uid="{27381C0A-5B30-4128-91AE-572AC3A6B341}" name="Al blocks, Tu2-Tb2, różnica temperatur ℃" dataDxfId="19">
      <calculatedColumnFormula>L2-K2</calculatedColumnFormula>
    </tableColumn>
    <tableColumn id="15" xr3:uid="{5E0F889C-341F-46F6-A9C6-D50C44DB4706}" name="Al blocks, Tu1-Tb2, różnica temperatur ℃" dataDxfId="18">
      <calculatedColumnFormula>J2-K2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790222-AE0A-47D0-A77D-A2E5A8299DFE}" name="Tabela1" displayName="Tabela1" ref="A1:O5" totalsRowShown="0" headerRowDxfId="2" headerRowBorderDxfId="32" tableBorderDxfId="31">
  <autoFilter ref="A1:O5" xr:uid="{12790222-AE0A-47D0-A77D-A2E5A8299DFE}"/>
  <tableColumns count="15">
    <tableColumn id="1" xr3:uid="{D9612271-58BB-4993-A92A-111DF92E5092}" name="Bloczek/pasta" dataDxfId="0"/>
    <tableColumn id="2" xr3:uid="{65811CAC-5767-49B9-BCF2-4B0BE8C0FFA4}" name="bottom 1, temperatura [℃]" dataDxfId="1"/>
    <tableColumn id="3" xr3:uid="{F399C301-69B2-4BB4-BC99-8122920B4EB3}" name="upper 1, temperatura [℃]" dataDxfId="15"/>
    <tableColumn id="4" xr3:uid="{B689CFDC-6BF2-4C6B-81D5-A1C4A6516A8E}" name="bottom 2, temperatura [℃]" dataDxfId="14"/>
    <tableColumn id="5" xr3:uid="{F49A05F1-A0A0-443B-85BB-37CDEC358F98}" name="upper 2, temperatura [℃]" dataDxfId="13"/>
    <tableColumn id="6" xr3:uid="{C3777003-7D0B-4C90-9829-1DF4B2CFB4B1}" name="Tb1-Tu1, różnica temperatur [℃]" dataDxfId="12">
      <calculatedColumnFormula>B2-C2</calculatedColumnFormula>
    </tableColumn>
    <tableColumn id="7" xr3:uid="{31ABB5DC-199D-480C-B315-2456B8AFAC81}" name="Tu2-Tb2, różnica temperatur [℃]" dataDxfId="11">
      <calculatedColumnFormula>E2-D2</calculatedColumnFormula>
    </tableColumn>
    <tableColumn id="8" xr3:uid="{0CD925EF-0FF7-4F2F-AA26-C5B97D751E7D}" name="Tu1-Tb2, różnica temperatur [℃]" dataDxfId="10">
      <calculatedColumnFormula>C2-D2</calculatedColumnFormula>
    </tableColumn>
    <tableColumn id="9" xr3:uid="{0B4734BC-1D07-45DC-8FC5-C32A37E34680}" name="Powierzchnia bazy [m^2]" dataDxfId="9"/>
    <tableColumn id="10" xr3:uid="{542D5E45-11A5-464E-8CFB-98B28F86C52F}" name="odległość TC ports [m]" dataDxfId="8"/>
    <tableColumn id="11" xr3:uid="{8A4870D9-4D5C-43AB-BFC8-2627D92F1F62}" name="Przewodność cieplna materiału bloczka W/m*K" dataDxfId="7"/>
    <tableColumn id="12" xr3:uid="{56FDE349-A817-4E44-81E3-FE77152421FD}" name="Q [W]" dataDxfId="6">
      <calculatedColumnFormula>K2*I2*F2/(J2)</calculatedColumnFormula>
    </tableColumn>
    <tableColumn id="13" xr3:uid="{038C402A-B9EF-40E3-A85C-487AE9E54F8A}" name="Obliczone przewodnictwo cieplne pasty k [W/m K]" dataDxfId="5">
      <calculatedColumnFormula>L2*0.0024/(0.000117*H2)</calculatedColumnFormula>
    </tableColumn>
    <tableColumn id="14" xr3:uid="{3ED9538E-E9B7-4D80-A98A-757196D2A247}" name="Błąd k [W/m K]" dataDxfId="4"/>
    <tableColumn id="15" xr3:uid="{42C4C752-E036-4DED-BF97-A0885E66AEF7}" name="Teoretyczna wartość przewodnictwa cieplnego pasty [W/m K]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workbookViewId="0">
      <selection activeCell="C40" sqref="C40"/>
    </sheetView>
  </sheetViews>
  <sheetFormatPr defaultColWidth="16.140625" defaultRowHeight="15" x14ac:dyDescent="0.25"/>
  <sheetData>
    <row r="1" spans="1:15" s="2" customFormat="1" ht="53.25" customHeight="1" thickBot="1" x14ac:dyDescent="0.3">
      <c r="A1" s="11" t="s">
        <v>5</v>
      </c>
      <c r="B1" s="9" t="s">
        <v>6</v>
      </c>
      <c r="C1" s="9" t="s">
        <v>7</v>
      </c>
      <c r="D1" s="9" t="s">
        <v>8</v>
      </c>
      <c r="E1" s="9" t="s">
        <v>9</v>
      </c>
      <c r="F1" s="9" t="s">
        <v>14</v>
      </c>
      <c r="G1" s="9" t="s">
        <v>15</v>
      </c>
      <c r="H1" s="9" t="s">
        <v>16</v>
      </c>
      <c r="I1" s="9" t="s">
        <v>10</v>
      </c>
      <c r="J1" s="9" t="s">
        <v>11</v>
      </c>
      <c r="K1" s="9" t="s">
        <v>12</v>
      </c>
      <c r="L1" s="9" t="s">
        <v>13</v>
      </c>
      <c r="M1" s="9" t="s">
        <v>17</v>
      </c>
      <c r="N1" s="9" t="s">
        <v>18</v>
      </c>
      <c r="O1" s="10" t="s">
        <v>19</v>
      </c>
    </row>
    <row r="2" spans="1:15" x14ac:dyDescent="0.25">
      <c r="A2" s="12" t="s">
        <v>0</v>
      </c>
      <c r="B2" s="3">
        <v>84.61</v>
      </c>
      <c r="C2" s="3">
        <v>84.06</v>
      </c>
      <c r="D2" s="3">
        <v>35.020000000000003</v>
      </c>
      <c r="E2" s="3">
        <v>36.44</v>
      </c>
      <c r="F2" s="3">
        <f>B2-C2</f>
        <v>0.54999999999999716</v>
      </c>
      <c r="G2" s="3">
        <f>E2-D2</f>
        <v>1.4199999999999946</v>
      </c>
      <c r="H2" s="3">
        <f>C2-D2</f>
        <v>49.04</v>
      </c>
      <c r="I2" s="3">
        <v>85.89</v>
      </c>
      <c r="J2" s="3">
        <v>84.4</v>
      </c>
      <c r="K2" s="3">
        <v>38.32</v>
      </c>
      <c r="L2" s="3">
        <v>39.729999999999997</v>
      </c>
      <c r="M2" s="3">
        <f>I2-J2</f>
        <v>1.4899999999999949</v>
      </c>
      <c r="N2" s="3">
        <f>L2-K2</f>
        <v>1.4099999999999966</v>
      </c>
      <c r="O2" s="5">
        <f>J2-K2</f>
        <v>46.080000000000005</v>
      </c>
    </row>
    <row r="3" spans="1:15" x14ac:dyDescent="0.25">
      <c r="A3" s="13" t="s">
        <v>1</v>
      </c>
      <c r="B3" s="7">
        <v>90.34</v>
      </c>
      <c r="C3" s="7">
        <v>89.95</v>
      </c>
      <c r="D3" s="7">
        <v>31.76</v>
      </c>
      <c r="E3" s="7">
        <v>32.450000000000003</v>
      </c>
      <c r="F3" s="7">
        <f>B3-C3</f>
        <v>0.39000000000000057</v>
      </c>
      <c r="G3" s="7">
        <f>E3-D3</f>
        <v>0.69000000000000128</v>
      </c>
      <c r="H3" s="7">
        <f>C3-D3</f>
        <v>58.19</v>
      </c>
      <c r="I3" s="7">
        <v>95.12</v>
      </c>
      <c r="J3" s="7">
        <v>94.28</v>
      </c>
      <c r="K3" s="7">
        <v>33.520000000000003</v>
      </c>
      <c r="L3" s="7">
        <v>33.950000000000003</v>
      </c>
      <c r="M3" s="7">
        <f>I3-J3</f>
        <v>0.84000000000000341</v>
      </c>
      <c r="N3" s="7">
        <f>L3-K3</f>
        <v>0.42999999999999972</v>
      </c>
      <c r="O3" s="8">
        <f>J3-K3</f>
        <v>60.76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tabSelected="1" zoomScaleNormal="100" workbookViewId="0">
      <selection activeCell="F8" sqref="F8"/>
    </sheetView>
  </sheetViews>
  <sheetFormatPr defaultColWidth="18.5703125" defaultRowHeight="15" x14ac:dyDescent="0.25"/>
  <sheetData>
    <row r="1" spans="1:15" s="4" customFormat="1" ht="87" customHeight="1" thickBot="1" x14ac:dyDescent="0.3">
      <c r="A1" s="14" t="s">
        <v>24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5" t="s">
        <v>27</v>
      </c>
      <c r="K1" s="15" t="s">
        <v>20</v>
      </c>
      <c r="L1" s="15" t="s">
        <v>4</v>
      </c>
      <c r="M1" s="15" t="s">
        <v>25</v>
      </c>
      <c r="N1" s="15" t="s">
        <v>26</v>
      </c>
      <c r="O1" s="16" t="s">
        <v>23</v>
      </c>
    </row>
    <row r="2" spans="1:15" x14ac:dyDescent="0.25">
      <c r="A2" s="17" t="s">
        <v>2</v>
      </c>
      <c r="B2" s="3">
        <v>84.61</v>
      </c>
      <c r="C2" s="3">
        <v>84.06</v>
      </c>
      <c r="D2" s="3">
        <v>35.020000000000003</v>
      </c>
      <c r="E2" s="3">
        <v>36.44</v>
      </c>
      <c r="F2" s="3">
        <f>B2-C2</f>
        <v>0.54999999999999716</v>
      </c>
      <c r="G2" s="3">
        <f>E2-D2</f>
        <v>1.4199999999999946</v>
      </c>
      <c r="H2" s="3">
        <f>C2-D2</f>
        <v>49.04</v>
      </c>
      <c r="I2" s="3">
        <v>3.1399999999999999E-4</v>
      </c>
      <c r="J2" s="3">
        <v>6.4999999999999997E-3</v>
      </c>
      <c r="K2" s="3">
        <v>385</v>
      </c>
      <c r="L2" s="3">
        <v>12.2</v>
      </c>
      <c r="M2" s="3">
        <f>L2*0.0024/(0.000117*H2)</f>
        <v>5.1031078763542048</v>
      </c>
      <c r="N2" s="3">
        <v>0.5</v>
      </c>
      <c r="O2" s="5">
        <v>5.6</v>
      </c>
    </row>
    <row r="3" spans="1:15" x14ac:dyDescent="0.25">
      <c r="A3" s="18" t="s">
        <v>3</v>
      </c>
      <c r="B3" s="1">
        <v>90.34</v>
      </c>
      <c r="C3" s="1">
        <v>89.95</v>
      </c>
      <c r="D3" s="1">
        <v>31.76</v>
      </c>
      <c r="E3" s="1">
        <v>32.450000000000003</v>
      </c>
      <c r="F3" s="1">
        <f t="shared" ref="F3:F5" si="0">B3-C3</f>
        <v>0.39000000000000057</v>
      </c>
      <c r="G3" s="1">
        <f t="shared" ref="G3:G5" si="1">E3-D3</f>
        <v>0.69000000000000128</v>
      </c>
      <c r="H3" s="1">
        <f t="shared" ref="H3:H5" si="2">C3-D3</f>
        <v>58.19</v>
      </c>
      <c r="I3" s="1">
        <v>3.1399999999999999E-4</v>
      </c>
      <c r="J3" s="1">
        <v>6.4999999999999997E-3</v>
      </c>
      <c r="K3" s="1">
        <v>385</v>
      </c>
      <c r="L3" s="1">
        <f>K3*I3*F3/(J3)</f>
        <v>7.2534000000000107</v>
      </c>
      <c r="M3" s="1">
        <f t="shared" ref="M3:M5" si="3">L3*0.0024/(0.000117*H3)</f>
        <v>2.5569288934128291</v>
      </c>
      <c r="N3" s="1">
        <v>0.5</v>
      </c>
      <c r="O3" s="6">
        <v>2.8</v>
      </c>
    </row>
    <row r="4" spans="1:15" x14ac:dyDescent="0.25">
      <c r="A4" s="18" t="s">
        <v>21</v>
      </c>
      <c r="B4" s="1">
        <v>85.89</v>
      </c>
      <c r="C4" s="1">
        <v>84.4</v>
      </c>
      <c r="D4" s="1">
        <v>38.32</v>
      </c>
      <c r="E4" s="1">
        <v>39.729999999999997</v>
      </c>
      <c r="F4" s="1">
        <f t="shared" si="0"/>
        <v>1.4899999999999949</v>
      </c>
      <c r="G4" s="1">
        <f t="shared" si="1"/>
        <v>1.4099999999999966</v>
      </c>
      <c r="H4" s="1">
        <f t="shared" si="2"/>
        <v>46.080000000000005</v>
      </c>
      <c r="I4" s="1">
        <v>3.1399999999999999E-4</v>
      </c>
      <c r="J4" s="1">
        <v>6.4999999999999997E-3</v>
      </c>
      <c r="K4" s="1">
        <v>170</v>
      </c>
      <c r="L4" s="1">
        <f t="shared" ref="L4:L5" si="4">K4*I4*F4/(J4)</f>
        <v>12.23633846153842</v>
      </c>
      <c r="M4" s="1">
        <f t="shared" si="3"/>
        <v>5.4470879903572014</v>
      </c>
      <c r="N4" s="1">
        <v>0.5</v>
      </c>
      <c r="O4" s="6">
        <v>5.6</v>
      </c>
    </row>
    <row r="5" spans="1:15" x14ac:dyDescent="0.25">
      <c r="A5" s="19" t="s">
        <v>22</v>
      </c>
      <c r="B5" s="7">
        <v>95.12</v>
      </c>
      <c r="C5" s="7">
        <v>94.28</v>
      </c>
      <c r="D5" s="7">
        <v>33.520000000000003</v>
      </c>
      <c r="E5" s="7">
        <v>33.950000000000003</v>
      </c>
      <c r="F5" s="7">
        <f t="shared" si="0"/>
        <v>0.84000000000000341</v>
      </c>
      <c r="G5" s="7">
        <f t="shared" si="1"/>
        <v>0.42999999999999972</v>
      </c>
      <c r="H5" s="7">
        <f t="shared" si="2"/>
        <v>60.76</v>
      </c>
      <c r="I5" s="7">
        <v>3.1399999999999999E-4</v>
      </c>
      <c r="J5" s="7">
        <v>6.4999999999999997E-3</v>
      </c>
      <c r="K5" s="7">
        <v>170</v>
      </c>
      <c r="L5" s="7">
        <f t="shared" si="4"/>
        <v>6.8983384615384891</v>
      </c>
      <c r="M5" s="7">
        <f t="shared" si="3"/>
        <v>2.3289068251847502</v>
      </c>
      <c r="N5" s="7">
        <v>0.5</v>
      </c>
      <c r="O5" s="8">
        <v>2.8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pomiary temperatury</vt:lpstr>
      <vt:lpstr>przewodnictwo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2024-06-24T13:44:16Z</dcterms:modified>
</cp:coreProperties>
</file>