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c\30W LASER HEAD - GRANT\Rozpowszechnianie wyników\"/>
    </mc:Choice>
  </mc:AlternateContent>
  <xr:revisionPtr revIDLastSave="0" documentId="13_ncr:1_{46D96651-C21C-477E-89D5-E3ECBD220583}" xr6:coauthVersionLast="47" xr6:coauthVersionMax="47" xr10:uidLastSave="{00000000-0000-0000-0000-000000000000}"/>
  <bookViews>
    <workbookView xWindow="13485" yWindow="-18270" windowWidth="29040" windowHeight="17520" xr2:uid="{8BA4FC9A-934D-40E8-A002-F717890F246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4" i="1"/>
  <c r="F3" i="1"/>
  <c r="F2" i="1"/>
  <c r="H5" i="1"/>
  <c r="G5" i="1"/>
  <c r="H4" i="1"/>
  <c r="G4" i="1"/>
  <c r="H3" i="1"/>
  <c r="G3" i="1"/>
  <c r="H2" i="1"/>
  <c r="G2" i="1"/>
  <c r="J3" i="1" l="1"/>
  <c r="J2" i="1"/>
  <c r="I2" i="1"/>
  <c r="J5" i="1"/>
  <c r="J4" i="1"/>
  <c r="I5" i="1"/>
  <c r="I4" i="1"/>
  <c r="I3" i="1"/>
</calcChain>
</file>

<file path=xl/sharedStrings.xml><?xml version="1.0" encoding="utf-8"?>
<sst xmlns="http://schemas.openxmlformats.org/spreadsheetml/2006/main" count="10" uniqueCount="10">
  <si>
    <t>prąd lasera [A]</t>
  </si>
  <si>
    <t>napięcie zasilania lasera [V]</t>
  </si>
  <si>
    <t>sprawność</t>
  </si>
  <si>
    <t>napięcie zasilania drivera [V]</t>
  </si>
  <si>
    <t>prąd zasilania drivera [V]</t>
  </si>
  <si>
    <t>moc elektryczna zasilania drivera [W]</t>
  </si>
  <si>
    <t>napięcie na tranzystorze MOSFET [V]</t>
  </si>
  <si>
    <t>napięcie na obciążeniu [V]</t>
  </si>
  <si>
    <t>moc elektryczna w obciążeniu [W]</t>
  </si>
  <si>
    <t>różnica (straty mocy) [W]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</si>
</sst>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i/>
      <sz val="9"/>
      <color rgb="FF0070C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15"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.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.000"/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.000"/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.000"/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.000"/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0.000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charset val="238"/>
        <scheme val="minor"/>
      </font>
      <numFmt numFmtId="164" formatCode="0.000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charset val="238"/>
        <scheme val="minor"/>
      </font>
      <numFmt numFmtId="164" formatCode="0.000"/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charset val="238"/>
        <scheme val="minor"/>
      </font>
      <numFmt numFmtId="164" formatCode="0.000"/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charset val="238"/>
        <scheme val="minor"/>
      </font>
      <numFmt numFmtId="164" formatCode="0.000"/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charset val="238"/>
        <scheme val="minor"/>
      </font>
      <numFmt numFmtId="164" formatCode="0.000"/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C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6032FA-8247-490F-85D4-C27D2F5AD6BD}" name="Tabela1" displayName="Tabela1" ref="A1:J5" totalsRowShown="0" headerRowDxfId="0" dataDxfId="1" headerRowBorderDxfId="14" tableBorderDxfId="13" totalsRowBorderDxfId="12">
  <autoFilter ref="A1:J5" xr:uid="{7F6032FA-8247-490F-85D4-C27D2F5AD6BD}"/>
  <tableColumns count="10">
    <tableColumn id="1" xr3:uid="{EC1B459E-26AB-4840-B11C-C1896D83E827}" name="prąd lasera [A]" dataDxfId="11"/>
    <tableColumn id="2" xr3:uid="{378B3375-222C-40A3-A78D-89EA08D6E154}" name="napięcie zasilania lasera [V]" dataDxfId="10"/>
    <tableColumn id="3" xr3:uid="{33147B65-DFFE-4E3B-AC04-A02EFE228488}" name="napięcie na obciążeniu [V]" dataDxfId="9"/>
    <tableColumn id="4" xr3:uid="{B5E4983C-3DEF-451D-93CD-7120682D4D90}" name="napięcie zasilania drivera [V]" dataDxfId="8"/>
    <tableColumn id="5" xr3:uid="{33B55043-31A7-4108-80BE-F7050EBCD554}" name="prąd zasilania drivera [V]" dataDxfId="7"/>
    <tableColumn id="6" xr3:uid="{EB9E3DDB-B29C-4B5A-8359-880DA383853E}" name="napięcie na tranzystorze MOSFET [V]" dataDxfId="6">
      <calculatedColumnFormula>$B2-$C2-$A2*0.05</calculatedColumnFormula>
    </tableColumn>
    <tableColumn id="7" xr3:uid="{52B81A55-7291-4A73-B3C6-2AFF9DF6510A}" name="moc elektryczna w obciążeniu [W]" dataDxfId="5">
      <calculatedColumnFormula>$C2*$A2</calculatedColumnFormula>
    </tableColumn>
    <tableColumn id="8" xr3:uid="{A709B6A2-788E-446B-A133-4E577E00EC49}" name="moc elektryczna zasilania drivera [W]" dataDxfId="4">
      <calculatedColumnFormula>$D2*$E2</calculatedColumnFormula>
    </tableColumn>
    <tableColumn id="9" xr3:uid="{0188D8FB-F270-436C-BD32-6E5D62671847}" name="różnica (straty mocy) [W]" dataDxfId="3">
      <calculatedColumnFormula>$H2-$G2</calculatedColumnFormula>
    </tableColumn>
    <tableColumn id="10" xr3:uid="{4E4AE408-33E1-4D46-B558-B5C55CD46C0E}" name="sprawność" dataDxfId="2">
      <calculatedColumnFormula>$G2/$H2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3D72F-2A97-409B-97C3-1E139BF0677B}">
  <dimension ref="A1:J5"/>
  <sheetViews>
    <sheetView tabSelected="1" workbookViewId="0">
      <selection activeCell="I5" sqref="I5"/>
    </sheetView>
  </sheetViews>
  <sheetFormatPr defaultRowHeight="15" x14ac:dyDescent="0.25"/>
  <cols>
    <col min="1" max="1" width="13.85546875" customWidth="1"/>
    <col min="2" max="2" width="23.140625" customWidth="1"/>
    <col min="3" max="3" width="21.85546875" customWidth="1"/>
    <col min="4" max="4" width="23.7109375" customWidth="1"/>
    <col min="5" max="5" width="21" customWidth="1"/>
    <col min="6" max="6" width="29.28515625" customWidth="1"/>
    <col min="7" max="7" width="27.42578125" customWidth="1"/>
    <col min="8" max="8" width="29.7109375" customWidth="1"/>
    <col min="9" max="9" width="21.28515625" customWidth="1"/>
    <col min="10" max="10" width="10.85546875" customWidth="1"/>
  </cols>
  <sheetData>
    <row r="1" spans="1:10" s="1" customFormat="1" x14ac:dyDescent="0.25">
      <c r="A1" s="11" t="s">
        <v>0</v>
      </c>
      <c r="B1" s="12" t="s">
        <v>1</v>
      </c>
      <c r="C1" s="12" t="s">
        <v>7</v>
      </c>
      <c r="D1" s="12" t="s">
        <v>3</v>
      </c>
      <c r="E1" s="13" t="s">
        <v>4</v>
      </c>
      <c r="F1" s="14" t="s">
        <v>6</v>
      </c>
      <c r="G1" s="15" t="s">
        <v>8</v>
      </c>
      <c r="H1" s="15" t="s">
        <v>5</v>
      </c>
      <c r="I1" s="15" t="s">
        <v>9</v>
      </c>
      <c r="J1" s="16" t="s">
        <v>2</v>
      </c>
    </row>
    <row r="2" spans="1:10" s="2" customFormat="1" x14ac:dyDescent="0.25">
      <c r="A2" s="3">
        <v>0.501</v>
      </c>
      <c r="B2" s="3">
        <v>5.28</v>
      </c>
      <c r="C2" s="3">
        <v>4.9800000000000004</v>
      </c>
      <c r="D2" s="3">
        <v>17.739999999999998</v>
      </c>
      <c r="E2" s="5">
        <v>0.19</v>
      </c>
      <c r="F2" s="6">
        <f>$B2-$C2-$A2*0.05</f>
        <v>0.27494999999999981</v>
      </c>
      <c r="G2" s="7">
        <f>$C2*$A2</f>
        <v>2.4949800000000004</v>
      </c>
      <c r="H2" s="7">
        <f>$D2*$E2</f>
        <v>3.3705999999999996</v>
      </c>
      <c r="I2" s="7">
        <f>$H2-$G2</f>
        <v>0.87561999999999918</v>
      </c>
      <c r="J2" s="7">
        <f>$G2/$H2</f>
        <v>0.74021835874918429</v>
      </c>
    </row>
    <row r="3" spans="1:10" x14ac:dyDescent="0.25">
      <c r="A3" s="3">
        <v>2.93</v>
      </c>
      <c r="B3" s="3">
        <v>5.78</v>
      </c>
      <c r="C3" s="3">
        <v>5.42</v>
      </c>
      <c r="D3" s="3">
        <v>16.7</v>
      </c>
      <c r="E3" s="5">
        <v>1.1200000000000001</v>
      </c>
      <c r="F3" s="6">
        <f>$B3-$C3-$A3*0.05</f>
        <v>0.2135000000000003</v>
      </c>
      <c r="G3" s="7">
        <f>$C3*$A3</f>
        <v>15.880600000000001</v>
      </c>
      <c r="H3" s="7">
        <f>$D3*$E3</f>
        <v>18.704000000000001</v>
      </c>
      <c r="I3" s="7">
        <f>$H3-$G3</f>
        <v>2.8233999999999995</v>
      </c>
      <c r="J3" s="7">
        <f>$G3/$H3</f>
        <v>0.84904833190761342</v>
      </c>
    </row>
    <row r="4" spans="1:10" x14ac:dyDescent="0.25">
      <c r="A4" s="3">
        <v>0.504</v>
      </c>
      <c r="B4" s="3">
        <v>11.9</v>
      </c>
      <c r="C4" s="3">
        <v>11.6</v>
      </c>
      <c r="D4" s="3">
        <v>17.5</v>
      </c>
      <c r="E4" s="5">
        <v>0.39</v>
      </c>
      <c r="F4" s="6">
        <f>$B4-$C4-$A4*0.05</f>
        <v>0.27480000000000071</v>
      </c>
      <c r="G4" s="7">
        <f>$C4*$A4</f>
        <v>5.8464</v>
      </c>
      <c r="H4" s="7">
        <f>$D4*$E4</f>
        <v>6.8250000000000002</v>
      </c>
      <c r="I4" s="7">
        <f>$H4-$G4</f>
        <v>0.97860000000000014</v>
      </c>
      <c r="J4" s="7">
        <f>$G4/$H4</f>
        <v>0.85661538461538456</v>
      </c>
    </row>
    <row r="5" spans="1:10" x14ac:dyDescent="0.25">
      <c r="A5" s="4">
        <v>3.03</v>
      </c>
      <c r="B5" s="4">
        <v>11.24</v>
      </c>
      <c r="C5" s="4">
        <v>10.9</v>
      </c>
      <c r="D5" s="4">
        <v>15.25</v>
      </c>
      <c r="E5" s="8">
        <v>2.34</v>
      </c>
      <c r="F5" s="9">
        <f>$B5-$C5-$A5*0.05</f>
        <v>0.18849999999999986</v>
      </c>
      <c r="G5" s="10">
        <f>$C5*$A5</f>
        <v>33.027000000000001</v>
      </c>
      <c r="H5" s="10">
        <f>$D5*$E5</f>
        <v>35.684999999999995</v>
      </c>
      <c r="I5" s="10">
        <f>$H5-$G5</f>
        <v>2.6579999999999941</v>
      </c>
      <c r="J5" s="10">
        <f>$G5/$H5</f>
        <v>0.92551492223623388</v>
      </c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Karolina Bednarska</cp:lastModifiedBy>
  <dcterms:created xsi:type="dcterms:W3CDTF">2020-07-15T10:44:42Z</dcterms:created>
  <dcterms:modified xsi:type="dcterms:W3CDTF">2024-06-24T14:06:12Z</dcterms:modified>
</cp:coreProperties>
</file>