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ol\Downloads\"/>
    </mc:Choice>
  </mc:AlternateContent>
  <xr:revisionPtr revIDLastSave="0" documentId="13_ncr:1_{7B3AA424-C902-4269-8C87-41C07E703CD3}" xr6:coauthVersionLast="47" xr6:coauthVersionMax="47" xr10:uidLastSave="{00000000-0000-0000-0000-000000000000}"/>
  <bookViews>
    <workbookView xWindow="-120" yWindow="-120" windowWidth="29040" windowHeight="15720" activeTab="1" xr2:uid="{6CD6BA7B-9F8F-4B7D-8F26-328231996365}"/>
  </bookViews>
  <sheets>
    <sheet name="Tabela - wlasciwosci past" sheetId="1" r:id="rId1"/>
    <sheet name="Stabilnosc pa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I16" i="2"/>
  <c r="G16" i="2"/>
  <c r="F16" i="2"/>
  <c r="I15" i="2"/>
  <c r="J15" i="2" s="1"/>
  <c r="F15" i="2"/>
  <c r="G15" i="2" s="1"/>
  <c r="J14" i="2"/>
  <c r="I14" i="2"/>
  <c r="G14" i="2"/>
  <c r="F14" i="2"/>
  <c r="I13" i="2"/>
  <c r="J13" i="2" s="1"/>
  <c r="F13" i="2"/>
  <c r="G13" i="2" s="1"/>
  <c r="J12" i="2"/>
  <c r="I12" i="2"/>
  <c r="G12" i="2"/>
  <c r="F12" i="2"/>
  <c r="I11" i="2"/>
  <c r="J11" i="2" s="1"/>
  <c r="F11" i="2"/>
  <c r="G11" i="2" s="1"/>
  <c r="J10" i="2"/>
  <c r="I10" i="2"/>
  <c r="G10" i="2"/>
  <c r="F10" i="2"/>
  <c r="I9" i="2"/>
  <c r="J9" i="2" s="1"/>
  <c r="F9" i="2"/>
  <c r="G9" i="2" s="1"/>
  <c r="J8" i="2"/>
  <c r="I8" i="2"/>
  <c r="G8" i="2"/>
  <c r="F8" i="2"/>
  <c r="I7" i="2"/>
  <c r="J7" i="2" s="1"/>
  <c r="F7" i="2"/>
  <c r="G7" i="2" s="1"/>
  <c r="J6" i="2"/>
  <c r="I6" i="2"/>
  <c r="G6" i="2"/>
  <c r="F6" i="2"/>
  <c r="I5" i="2"/>
  <c r="J5" i="2" s="1"/>
  <c r="F5" i="2"/>
  <c r="G5" i="2" s="1"/>
  <c r="J4" i="2"/>
  <c r="I4" i="2"/>
  <c r="G4" i="2"/>
  <c r="F4" i="2"/>
  <c r="I3" i="2"/>
  <c r="J3" i="2" s="1"/>
  <c r="F3" i="2"/>
  <c r="G3" i="2" s="1"/>
  <c r="J2" i="2"/>
  <c r="I2" i="2"/>
  <c r="G2" i="2"/>
  <c r="F2" i="2"/>
  <c r="F2" i="1"/>
</calcChain>
</file>

<file path=xl/sharedStrings.xml><?xml version="1.0" encoding="utf-8"?>
<sst xmlns="http://schemas.openxmlformats.org/spreadsheetml/2006/main" count="174" uniqueCount="106">
  <si>
    <t>AG Termopasty; H/25g</t>
  </si>
  <si>
    <t>olej silikonowy, tlenek cynku</t>
  </si>
  <si>
    <t>b.d.</t>
  </si>
  <si>
    <t>Łatwa, płynna</t>
  </si>
  <si>
    <t>Nie, 5x10^14</t>
  </si>
  <si>
    <t>AG Termopasty; HPX/60g</t>
  </si>
  <si>
    <t>olej silikonowy, tlenek cynku (K. Ch.)</t>
  </si>
  <si>
    <t>&gt;2.5</t>
  </si>
  <si>
    <t>Łatwa, łatwo płynie</t>
  </si>
  <si>
    <t>Nie, b.d.</t>
  </si>
  <si>
    <t>Omega Enginnering, Omegatherm 201</t>
  </si>
  <si>
    <t>olej silikonowy</t>
  </si>
  <si>
    <t>Łatwa,  płynna</t>
  </si>
  <si>
    <t>rozdziela się</t>
  </si>
  <si>
    <t>Nie, 10^14</t>
  </si>
  <si>
    <t>AG Termopasty; Gold/3g</t>
  </si>
  <si>
    <t>Łatwa, nie płynie</t>
  </si>
  <si>
    <t>AG Termopasty; Silver 3g</t>
  </si>
  <si>
    <t>&gt;1.7 (2.5 w K. Ch.)</t>
  </si>
  <si>
    <t>Średnia, nie płynie</t>
  </si>
  <si>
    <t>widoczne zgęstki</t>
  </si>
  <si>
    <t>AG Termopasty; Extreme/3g</t>
  </si>
  <si>
    <t>Trudna, jak plastelina</t>
  </si>
  <si>
    <t>Arctic Cooling MX-2 8gr</t>
  </si>
  <si>
    <t>olej silikonowy, dekametyltetrasiloxan (&lt;2.5%)</t>
  </si>
  <si>
    <t>Łatwa, nie płynie, 850 poise</t>
  </si>
  <si>
    <t>Nie, 1.22x10^12</t>
  </si>
  <si>
    <t>Cooler Master MasterGel Marker 4g</t>
  </si>
  <si>
    <t>olej silikonowy, nanocząstki diamentu (? Ile)</t>
  </si>
  <si>
    <t>Thermal Grizzly Kryonaut 5,55g (1,5 ml)</t>
  </si>
  <si>
    <t>olej silikonowy, nanocząstki tlenek glinu, tlenek cynku</t>
  </si>
  <si>
    <t>Średnia, nie płynie, 120-170 Pa s</t>
  </si>
  <si>
    <t>Nie,</t>
  </si>
  <si>
    <t>Thermal Grizzly Liquid metal 1g</t>
  </si>
  <si>
    <t>eutektyk Sn, Ga, In,  płynny w RT</t>
  </si>
  <si>
    <t>Ciekła</t>
  </si>
  <si>
    <t>niekompatybilna z Al.</t>
  </si>
  <si>
    <t>Tak</t>
  </si>
  <si>
    <t>Electrolube HTSP50T</t>
  </si>
  <si>
    <t>olej silikonowy, tlenek glinu, tlenek cynku</t>
  </si>
  <si>
    <t>Łatwa, nie płynie, 42-48 Pa s</t>
  </si>
  <si>
    <t>Nie, 1x10^15</t>
  </si>
  <si>
    <t>Laird 300X</t>
  </si>
  <si>
    <t>olej silikonowy, tlenek cynku, aluminium met.</t>
  </si>
  <si>
    <t>Łatwa, nie płynie, 400 000 cP</t>
  </si>
  <si>
    <t>Nie</t>
  </si>
  <si>
    <t>Laird 2500</t>
  </si>
  <si>
    <t>bez silikonu!, tlenek cynku 10-25%, 60-80% tlenek glinu</t>
  </si>
  <si>
    <t>Trudna, 2 500 000 cP</t>
  </si>
  <si>
    <t>TLM 0.91%, CVCM 0.15%</t>
  </si>
  <si>
    <t>Nie, 3.5x10^12</t>
  </si>
  <si>
    <t>NT-H1</t>
  </si>
  <si>
    <t>Silikon (?), aluminium 60-60%, tlenek cynku 15-25%</t>
  </si>
  <si>
    <t>8.50 (internet)</t>
  </si>
  <si>
    <t>Łatwa,  nie płynie,  500 000 Cps</t>
  </si>
  <si>
    <t>5 lat gwarancji parametrów, celowo nie podają k</t>
  </si>
  <si>
    <t>NT-H2</t>
  </si>
  <si>
    <t>Silikon (?), mikrocząstki tlenków metali</t>
  </si>
  <si>
    <t>&gt;8.50 (internet)</t>
  </si>
  <si>
    <t>6 lat gwarancji parametrów, celowo nie podają k</t>
  </si>
  <si>
    <t>TG-NSP35</t>
  </si>
  <si>
    <t>nie silikonowa, tlenki metali</t>
  </si>
  <si>
    <t>Ultra trudna do nakładania</t>
  </si>
  <si>
    <t>150 ppm/K</t>
  </si>
  <si>
    <t>Nie, 2.15x10^15</t>
  </si>
  <si>
    <t>Kod</t>
  </si>
  <si>
    <t xml:space="preserve">Nazwa pasty </t>
  </si>
  <si>
    <t>Skład wg deklaracji producenta</t>
  </si>
  <si>
    <t>Deklarowane przewodnictwo, k [W/m*K]</t>
  </si>
  <si>
    <t>Gęstość [g/cm^3]</t>
  </si>
  <si>
    <t>Ciepło właściwe [J/g*K]</t>
  </si>
  <si>
    <t>Minimalna temperatura pracy [℃]</t>
  </si>
  <si>
    <t>Maksymalna temperatura pracy  [℃]</t>
  </si>
  <si>
    <t>Maksymalna dopuszczalna chwilowa temperatura  [℃]</t>
  </si>
  <si>
    <t>Łatwość aplikacji</t>
  </si>
  <si>
    <t>Uwagi</t>
  </si>
  <si>
    <t>Przewodnictwo elektryczne (Tak/Nie) [Ohm*cm]</t>
  </si>
  <si>
    <t>brak</t>
  </si>
  <si>
    <t>płynna</t>
  </si>
  <si>
    <t>płynna, małe bąble</t>
  </si>
  <si>
    <t>AG Termopasty; HPX</t>
  </si>
  <si>
    <t>płynna, rozdział faz</t>
  </si>
  <si>
    <t>wzrost lepkości</t>
  </si>
  <si>
    <t>AG Termopasty; Gold</t>
  </si>
  <si>
    <t>zestalona</t>
  </si>
  <si>
    <t>AG Termopasty; Extreme</t>
  </si>
  <si>
    <t>Omega Enginnering. Omegatherm 201</t>
  </si>
  <si>
    <t>Arctic Cooling MX-2</t>
  </si>
  <si>
    <t>Thermal Grizzly Kryonaut</t>
  </si>
  <si>
    <t>nie testowano</t>
  </si>
  <si>
    <t>Cooler Master MasterGel Marker</t>
  </si>
  <si>
    <t>AG Termopasty; H</t>
  </si>
  <si>
    <t>AG Termopasty; Silver</t>
  </si>
  <si>
    <t>zestalona, bąble</t>
  </si>
  <si>
    <t>Thermal Grizzly Liquid metal</t>
  </si>
  <si>
    <t>Kod pasty</t>
  </si>
  <si>
    <t>Nazwa Pasty Termoprzewodzącej</t>
  </si>
  <si>
    <t>Gęstość (g/cm^3)</t>
  </si>
  <si>
    <t>Masa przed testem (g)</t>
  </si>
  <si>
    <t>Masa po 12 dniach w 120C (g)</t>
  </si>
  <si>
    <t>Ubytek masy po 12 dniach w 120C (%)</t>
  </si>
  <si>
    <t>Ubytek objętości po 12 dniach w 120C (%)</t>
  </si>
  <si>
    <t>Masa po 1h w 250C (g)</t>
  </si>
  <si>
    <t>Ubytek masy po 1h w 250C (%)</t>
  </si>
  <si>
    <t>Ubytek objętości po 1 h w 250C (%)</t>
  </si>
  <si>
    <t>Forma po ogrzaniu do 250C przez 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</si>
</sst>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0.0000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3">
    <xf numFmtId="0" fontId="0" fillId="0" borderId="0" xfId="0"/>
    <xf numFmtId="0" fontId="0" fillId="0" borderId="2" xfId="0" applyBorder="1"/>
    <xf numFmtId="2" fontId="1" fillId="0" borderId="2" xfId="1" applyNumberFormat="1" applyFont="1" applyBorder="1" applyAlignment="1" applyProtection="1">
      <alignment horizontal="center" wrapText="1"/>
    </xf>
    <xf numFmtId="164" fontId="1" fillId="0" borderId="1" xfId="1" applyFont="1" applyBorder="1" applyAlignment="1" applyProtection="1">
      <alignment horizontal="center" vertical="center" wrapText="1"/>
    </xf>
    <xf numFmtId="164" fontId="1" fillId="0" borderId="4" xfId="1" applyFont="1" applyBorder="1" applyAlignment="1" applyProtection="1">
      <alignment horizontal="center" vertical="center" wrapText="1"/>
    </xf>
    <xf numFmtId="2" fontId="1" fillId="0" borderId="5" xfId="1" applyNumberFormat="1" applyFont="1" applyBorder="1" applyAlignment="1" applyProtection="1">
      <alignment horizontal="center" wrapText="1"/>
    </xf>
    <xf numFmtId="164" fontId="1" fillId="0" borderId="2" xfId="1" applyFont="1" applyBorder="1" applyAlignment="1" applyProtection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Alignment="1">
      <alignment horizontal="center" wrapText="1"/>
    </xf>
    <xf numFmtId="164" fontId="1" fillId="0" borderId="3" xfId="1" applyFont="1" applyBorder="1" applyAlignment="1" applyProtection="1">
      <alignment horizontal="center" wrapText="1"/>
    </xf>
    <xf numFmtId="164" fontId="1" fillId="0" borderId="2" xfId="1" applyFont="1" applyBorder="1" applyAlignment="1" applyProtection="1">
      <alignment horizontal="center" vertical="top" wrapText="1"/>
    </xf>
    <xf numFmtId="164" fontId="1" fillId="0" borderId="5" xfId="1" applyFont="1" applyBorder="1" applyAlignment="1" applyProtection="1">
      <alignment horizontal="center" wrapText="1"/>
    </xf>
    <xf numFmtId="164" fontId="1" fillId="0" borderId="6" xfId="1" applyFont="1" applyBorder="1" applyAlignment="1" applyProtection="1">
      <alignment horizontal="center" wrapText="1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center" wrapText="1"/>
    </xf>
    <xf numFmtId="165" fontId="0" fillId="2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2" fontId="2" fillId="0" borderId="2" xfId="0" applyNumberFormat="1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</cellXfs>
  <cellStyles count="2">
    <cellStyle name="Excel Built-in Normal" xfId="1" xr:uid="{CD820BB7-E84C-4B9A-A0B5-F39C886F04DB}"/>
    <cellStyle name="Normalny" xfId="0" builtinId="0"/>
  </cellStyles>
  <dxfs count="23">
    <dxf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protection locked="1" hidden="0"/>
    </dxf>
    <dxf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6B578D-4F31-4BFF-AE8C-8BF3DD9D2ACE}" name="Tabela1" displayName="Tabela1" ref="A1:L17" totalsRowShown="0" headerRowDxfId="7" dataDxfId="6" headerRowBorderDxfId="21" tableBorderDxfId="22" totalsRowBorderDxfId="20" dataCellStyle="Excel Built-in Normal">
  <autoFilter ref="A1:L17" xr:uid="{366B578D-4F31-4BFF-AE8C-8BF3DD9D2ACE}"/>
  <tableColumns count="12">
    <tableColumn id="1" xr3:uid="{18E62B13-5A48-4938-8B5C-385D98846725}" name="Kod" dataDxfId="19" dataCellStyle="Excel Built-in Normal"/>
    <tableColumn id="2" xr3:uid="{2A92A017-48C1-4A15-9CA6-10D79B0D89A0}" name="Nazwa pasty " dataDxfId="18" dataCellStyle="Excel Built-in Normal"/>
    <tableColumn id="3" xr3:uid="{90662EFA-B3A5-41C8-B5BA-8D9EE5E94B04}" name="Skład wg deklaracji producenta" dataDxfId="17" dataCellStyle="Excel Built-in Normal"/>
    <tableColumn id="4" xr3:uid="{5CB2D7E6-2F0E-44A4-A64D-4F061413571F}" name="Deklarowane przewodnictwo, k [W/m*K]" dataDxfId="16"/>
    <tableColumn id="5" xr3:uid="{BD85FC7A-FD41-422B-93E9-5FC71A3B3BD0}" name="Gęstość [g/cm^3]" dataDxfId="15" dataCellStyle="Excel Built-in Normal"/>
    <tableColumn id="6" xr3:uid="{CAFF53F8-A0A9-42A1-9AA8-898F8FA6944B}" name="Ciepło właściwe [J/g*K]" dataDxfId="14" dataCellStyle="Excel Built-in Normal"/>
    <tableColumn id="7" xr3:uid="{CED3DD81-77B8-4EA1-9358-BC9952AF3F8C}" name="Minimalna temperatura pracy [℃]" dataDxfId="13" dataCellStyle="Excel Built-in Normal"/>
    <tableColumn id="8" xr3:uid="{0DBFA08D-3085-4917-98AF-A53BEFF577F5}" name="Maksymalna temperatura pracy  [℃]" dataDxfId="12" dataCellStyle="Excel Built-in Normal"/>
    <tableColumn id="9" xr3:uid="{29EFC7C9-9F37-49C3-8664-EC0AAAE4C109}" name="Maksymalna dopuszczalna chwilowa temperatura  [℃]" dataDxfId="11" dataCellStyle="Excel Built-in Normal"/>
    <tableColumn id="10" xr3:uid="{BC1256B5-60C2-4AE4-A6AA-AA57F8A06837}" name="Łatwość aplikacji" dataDxfId="10" dataCellStyle="Excel Built-in Normal"/>
    <tableColumn id="11" xr3:uid="{3B9C4010-D61B-4258-9059-EA3FBF2DB3EB}" name="Uwagi" dataDxfId="9" dataCellStyle="Excel Built-in Normal"/>
    <tableColumn id="12" xr3:uid="{6B8AD565-D4E7-4B5F-B67D-4B9CD938AA13}" name="Przewodnictwo elektryczne (Tak/Nie) [Ohm*cm]" dataDxfId="8" dataCellStyle="Excel Built-in Normal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83929-F66C-4B77-9734-02E6E59EDB66}" name="Tabela2" displayName="Tabela2" ref="A1:K17" totalsRowShown="0">
  <autoFilter ref="A1:K17" xr:uid="{5B183929-F66C-4B77-9734-02E6E59EDB66}"/>
  <tableColumns count="11">
    <tableColumn id="1" xr3:uid="{985637CF-5C39-4ABF-A724-401551509732}" name="Kod pasty" dataDxfId="5"/>
    <tableColumn id="2" xr3:uid="{B4719605-4EA9-4E86-8D0F-0980ABAD2509}" name="Nazwa Pasty Termoprzewodzącej" dataDxfId="4"/>
    <tableColumn id="3" xr3:uid="{8801DA63-651B-484A-8C98-E7A3833CF7A9}" name="Gęstość (g/cm^3)"/>
    <tableColumn id="4" xr3:uid="{91F394D1-4450-4D7A-BE28-1835856B2799}" name="Masa przed testem (g)" dataDxfId="3"/>
    <tableColumn id="5" xr3:uid="{0BC7CF34-CB5B-4955-8741-30A1E4D435F7}" name="Masa po 12 dniach w 120C (g)" dataDxfId="2"/>
    <tableColumn id="6" xr3:uid="{878CAD1B-0180-4A8B-960A-1A7042460180}" name="Ubytek masy po 12 dniach w 120C (%)"/>
    <tableColumn id="7" xr3:uid="{4F43EDD6-A6BB-4075-999E-D66681B9E769}" name="Ubytek objętości po 12 dniach w 120C (%)"/>
    <tableColumn id="8" xr3:uid="{4EFE78CE-5DCE-4E4E-8683-5A2624681FC6}" name="Masa po 1h w 250C (g)" dataDxfId="1"/>
    <tableColumn id="9" xr3:uid="{4FC540DE-ACB8-4127-8C4B-733D3478C7A2}" name="Ubytek masy po 1h w 250C (%)"/>
    <tableColumn id="10" xr3:uid="{7BD6E885-9136-4302-BB9E-462934F8C61F}" name="Ubytek objętości po 1 h w 250C (%)"/>
    <tableColumn id="11" xr3:uid="{965CF5A3-CACC-46E7-97CC-12D969D808F9}" name="Forma po ogrzaniu do 250C przez 1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325A-6DD5-4CB0-80CE-DDFCD9B9F11C}">
  <dimension ref="A1:L17"/>
  <sheetViews>
    <sheetView topLeftCell="A10" workbookViewId="0">
      <selection activeCell="I9" sqref="I9"/>
    </sheetView>
  </sheetViews>
  <sheetFormatPr defaultColWidth="15.85546875" defaultRowHeight="15" x14ac:dyDescent="0.25"/>
  <cols>
    <col min="1" max="16384" width="15.85546875" style="10"/>
  </cols>
  <sheetData>
    <row r="1" spans="1:12" ht="75" x14ac:dyDescent="0.25">
      <c r="A1" s="7" t="s">
        <v>65</v>
      </c>
      <c r="B1" s="8" t="s">
        <v>66</v>
      </c>
      <c r="C1" s="8" t="s">
        <v>67</v>
      </c>
      <c r="D1" s="8" t="s">
        <v>68</v>
      </c>
      <c r="E1" s="8" t="s">
        <v>69</v>
      </c>
      <c r="F1" s="8" t="s">
        <v>70</v>
      </c>
      <c r="G1" s="8" t="s">
        <v>71</v>
      </c>
      <c r="H1" s="8" t="s">
        <v>72</v>
      </c>
      <c r="I1" s="8" t="s">
        <v>73</v>
      </c>
      <c r="J1" s="8" t="s">
        <v>74</v>
      </c>
      <c r="K1" s="8" t="s">
        <v>75</v>
      </c>
      <c r="L1" s="9" t="s">
        <v>76</v>
      </c>
    </row>
    <row r="2" spans="1:12" ht="30" x14ac:dyDescent="0.25">
      <c r="A2" s="3">
        <v>1</v>
      </c>
      <c r="B2" s="6" t="s">
        <v>0</v>
      </c>
      <c r="C2" s="6" t="s">
        <v>1</v>
      </c>
      <c r="D2" s="2">
        <v>0.88</v>
      </c>
      <c r="E2" s="2">
        <v>2.58</v>
      </c>
      <c r="F2" s="6">
        <f>0.24*4.184</f>
        <v>1.0041599999999999</v>
      </c>
      <c r="G2" s="6">
        <v>-50</v>
      </c>
      <c r="H2" s="6">
        <v>200</v>
      </c>
      <c r="I2" s="6" t="s">
        <v>2</v>
      </c>
      <c r="J2" s="6" t="s">
        <v>3</v>
      </c>
      <c r="K2" s="6" t="s">
        <v>77</v>
      </c>
      <c r="L2" s="11" t="s">
        <v>4</v>
      </c>
    </row>
    <row r="3" spans="1:12" ht="45" x14ac:dyDescent="0.25">
      <c r="A3" s="3">
        <v>2</v>
      </c>
      <c r="B3" s="6" t="s">
        <v>5</v>
      </c>
      <c r="C3" s="6" t="s">
        <v>6</v>
      </c>
      <c r="D3" s="2">
        <v>2.8</v>
      </c>
      <c r="E3" s="2" t="s">
        <v>7</v>
      </c>
      <c r="F3" s="6" t="s">
        <v>2</v>
      </c>
      <c r="G3" s="6">
        <v>-30</v>
      </c>
      <c r="H3" s="6">
        <v>300</v>
      </c>
      <c r="I3" s="6">
        <v>340</v>
      </c>
      <c r="J3" s="6" t="s">
        <v>8</v>
      </c>
      <c r="K3" s="6" t="s">
        <v>77</v>
      </c>
      <c r="L3" s="11" t="s">
        <v>9</v>
      </c>
    </row>
    <row r="4" spans="1:12" ht="60" x14ac:dyDescent="0.25">
      <c r="A4" s="3">
        <v>3</v>
      </c>
      <c r="B4" s="6" t="s">
        <v>10</v>
      </c>
      <c r="C4" s="6" t="s">
        <v>11</v>
      </c>
      <c r="D4" s="2">
        <v>2.2999999999999998</v>
      </c>
      <c r="E4" s="2">
        <v>2.5299999999999998</v>
      </c>
      <c r="F4" s="6" t="s">
        <v>2</v>
      </c>
      <c r="G4" s="6">
        <v>-40</v>
      </c>
      <c r="H4" s="6">
        <v>200</v>
      </c>
      <c r="I4" s="6" t="s">
        <v>2</v>
      </c>
      <c r="J4" s="6" t="s">
        <v>12</v>
      </c>
      <c r="K4" s="6" t="s">
        <v>13</v>
      </c>
      <c r="L4" s="11" t="s">
        <v>14</v>
      </c>
    </row>
    <row r="5" spans="1:12" ht="30" x14ac:dyDescent="0.25">
      <c r="A5" s="3">
        <v>4</v>
      </c>
      <c r="B5" s="6" t="s">
        <v>15</v>
      </c>
      <c r="C5" s="6" t="s">
        <v>1</v>
      </c>
      <c r="D5" s="2">
        <v>2.8</v>
      </c>
      <c r="E5" s="2" t="s">
        <v>7</v>
      </c>
      <c r="F5" s="6" t="s">
        <v>2</v>
      </c>
      <c r="G5" s="6">
        <v>-30</v>
      </c>
      <c r="H5" s="6">
        <v>300</v>
      </c>
      <c r="I5" s="6">
        <v>340</v>
      </c>
      <c r="J5" s="6" t="s">
        <v>16</v>
      </c>
      <c r="K5" s="6" t="s">
        <v>77</v>
      </c>
      <c r="L5" s="11" t="s">
        <v>9</v>
      </c>
    </row>
    <row r="6" spans="1:12" ht="30" x14ac:dyDescent="0.25">
      <c r="A6" s="3">
        <v>5</v>
      </c>
      <c r="B6" s="6" t="s">
        <v>17</v>
      </c>
      <c r="C6" s="6" t="s">
        <v>1</v>
      </c>
      <c r="D6" s="2">
        <v>3.8</v>
      </c>
      <c r="E6" s="2" t="s">
        <v>18</v>
      </c>
      <c r="F6" s="6" t="s">
        <v>2</v>
      </c>
      <c r="G6" s="6">
        <v>-30</v>
      </c>
      <c r="H6" s="6">
        <v>300</v>
      </c>
      <c r="I6" s="6">
        <v>340</v>
      </c>
      <c r="J6" s="6" t="s">
        <v>19</v>
      </c>
      <c r="K6" s="6" t="s">
        <v>20</v>
      </c>
      <c r="L6" s="11" t="s">
        <v>9</v>
      </c>
    </row>
    <row r="7" spans="1:12" ht="30" x14ac:dyDescent="0.25">
      <c r="A7" s="3">
        <v>6</v>
      </c>
      <c r="B7" s="6" t="s">
        <v>21</v>
      </c>
      <c r="C7" s="6" t="s">
        <v>1</v>
      </c>
      <c r="D7" s="2">
        <v>6</v>
      </c>
      <c r="E7" s="2" t="s">
        <v>7</v>
      </c>
      <c r="F7" s="6" t="s">
        <v>2</v>
      </c>
      <c r="G7" s="6">
        <v>-30</v>
      </c>
      <c r="H7" s="6">
        <v>300</v>
      </c>
      <c r="I7" s="6">
        <v>340</v>
      </c>
      <c r="J7" s="6" t="s">
        <v>22</v>
      </c>
      <c r="K7" s="6" t="s">
        <v>77</v>
      </c>
      <c r="L7" s="11" t="s">
        <v>9</v>
      </c>
    </row>
    <row r="8" spans="1:12" ht="45" x14ac:dyDescent="0.25">
      <c r="A8" s="3">
        <v>7</v>
      </c>
      <c r="B8" s="6" t="s">
        <v>23</v>
      </c>
      <c r="C8" s="6" t="s">
        <v>24</v>
      </c>
      <c r="D8" s="2">
        <v>5.6</v>
      </c>
      <c r="E8" s="2">
        <v>3.69</v>
      </c>
      <c r="F8" s="6" t="s">
        <v>2</v>
      </c>
      <c r="G8" s="6">
        <v>-50</v>
      </c>
      <c r="H8" s="6">
        <v>170</v>
      </c>
      <c r="I8" s="6" t="s">
        <v>2</v>
      </c>
      <c r="J8" s="6" t="s">
        <v>25</v>
      </c>
      <c r="K8" s="6" t="s">
        <v>77</v>
      </c>
      <c r="L8" s="11" t="s">
        <v>26</v>
      </c>
    </row>
    <row r="9" spans="1:12" ht="45" x14ac:dyDescent="0.25">
      <c r="A9" s="3">
        <v>8</v>
      </c>
      <c r="B9" s="6" t="s">
        <v>27</v>
      </c>
      <c r="C9" s="6" t="s">
        <v>28</v>
      </c>
      <c r="D9" s="2">
        <v>11</v>
      </c>
      <c r="E9" s="2">
        <v>2.6</v>
      </c>
      <c r="F9" s="6" t="s">
        <v>2</v>
      </c>
      <c r="G9" s="6">
        <v>-50</v>
      </c>
      <c r="H9" s="6">
        <v>150</v>
      </c>
      <c r="I9" s="6" t="s">
        <v>2</v>
      </c>
      <c r="J9" s="6" t="s">
        <v>22</v>
      </c>
      <c r="K9" s="6" t="s">
        <v>77</v>
      </c>
      <c r="L9" s="11" t="s">
        <v>9</v>
      </c>
    </row>
    <row r="10" spans="1:12" ht="60" x14ac:dyDescent="0.25">
      <c r="A10" s="3">
        <v>9</v>
      </c>
      <c r="B10" s="6" t="s">
        <v>29</v>
      </c>
      <c r="C10" s="6" t="s">
        <v>30</v>
      </c>
      <c r="D10" s="2">
        <v>12.5</v>
      </c>
      <c r="E10" s="2">
        <v>3.7</v>
      </c>
      <c r="F10" s="6" t="s">
        <v>2</v>
      </c>
      <c r="G10" s="6">
        <v>-200</v>
      </c>
      <c r="H10" s="6">
        <v>350</v>
      </c>
      <c r="I10" s="6" t="s">
        <v>2</v>
      </c>
      <c r="J10" s="6" t="s">
        <v>31</v>
      </c>
      <c r="K10" s="6" t="s">
        <v>77</v>
      </c>
      <c r="L10" s="11" t="s">
        <v>32</v>
      </c>
    </row>
    <row r="11" spans="1:12" ht="30" x14ac:dyDescent="0.25">
      <c r="A11" s="3">
        <v>10</v>
      </c>
      <c r="B11" s="6" t="s">
        <v>33</v>
      </c>
      <c r="C11" s="6" t="s">
        <v>34</v>
      </c>
      <c r="D11" s="2">
        <v>73</v>
      </c>
      <c r="E11" s="2">
        <v>6.24</v>
      </c>
      <c r="F11" s="6" t="s">
        <v>2</v>
      </c>
      <c r="G11" s="6">
        <v>10</v>
      </c>
      <c r="H11" s="6">
        <v>140</v>
      </c>
      <c r="I11" s="6" t="s">
        <v>2</v>
      </c>
      <c r="J11" s="6" t="s">
        <v>35</v>
      </c>
      <c r="K11" s="6" t="s">
        <v>36</v>
      </c>
      <c r="L11" s="11" t="s">
        <v>37</v>
      </c>
    </row>
    <row r="12" spans="1:12" ht="45" x14ac:dyDescent="0.25">
      <c r="A12" s="3">
        <v>11</v>
      </c>
      <c r="B12" s="6" t="s">
        <v>38</v>
      </c>
      <c r="C12" s="6" t="s">
        <v>39</v>
      </c>
      <c r="D12" s="2">
        <v>2</v>
      </c>
      <c r="E12" s="2">
        <v>3</v>
      </c>
      <c r="F12" s="6" t="s">
        <v>2</v>
      </c>
      <c r="G12" s="6">
        <v>-50</v>
      </c>
      <c r="H12" s="6">
        <v>200</v>
      </c>
      <c r="I12" s="6" t="s">
        <v>2</v>
      </c>
      <c r="J12" s="6" t="s">
        <v>40</v>
      </c>
      <c r="K12" s="6" t="s">
        <v>77</v>
      </c>
      <c r="L12" s="11" t="s">
        <v>41</v>
      </c>
    </row>
    <row r="13" spans="1:12" ht="45" x14ac:dyDescent="0.25">
      <c r="A13" s="3">
        <v>12</v>
      </c>
      <c r="B13" s="6" t="s">
        <v>42</v>
      </c>
      <c r="C13" s="6" t="s">
        <v>43</v>
      </c>
      <c r="D13" s="2">
        <v>3</v>
      </c>
      <c r="E13" s="2">
        <v>2.87</v>
      </c>
      <c r="F13" s="6" t="s">
        <v>2</v>
      </c>
      <c r="G13" s="6">
        <v>-40</v>
      </c>
      <c r="H13" s="6">
        <v>150</v>
      </c>
      <c r="I13" s="6" t="s">
        <v>2</v>
      </c>
      <c r="J13" s="6" t="s">
        <v>44</v>
      </c>
      <c r="K13" s="6" t="s">
        <v>77</v>
      </c>
      <c r="L13" s="11" t="s">
        <v>45</v>
      </c>
    </row>
    <row r="14" spans="1:12" ht="60" x14ac:dyDescent="0.25">
      <c r="A14" s="3">
        <v>13</v>
      </c>
      <c r="B14" s="6" t="s">
        <v>46</v>
      </c>
      <c r="C14" s="6" t="s">
        <v>47</v>
      </c>
      <c r="D14" s="2">
        <v>3.8</v>
      </c>
      <c r="E14" s="2">
        <v>3.42</v>
      </c>
      <c r="F14" s="6" t="s">
        <v>2</v>
      </c>
      <c r="G14" s="6">
        <v>-55</v>
      </c>
      <c r="H14" s="6">
        <v>150</v>
      </c>
      <c r="I14" s="6">
        <v>200</v>
      </c>
      <c r="J14" s="6" t="s">
        <v>48</v>
      </c>
      <c r="K14" s="6" t="s">
        <v>49</v>
      </c>
      <c r="L14" s="11" t="s">
        <v>50</v>
      </c>
    </row>
    <row r="15" spans="1:12" ht="60" x14ac:dyDescent="0.25">
      <c r="A15" s="3">
        <v>14</v>
      </c>
      <c r="B15" s="6" t="s">
        <v>51</v>
      </c>
      <c r="C15" s="6" t="s">
        <v>52</v>
      </c>
      <c r="D15" s="2" t="s">
        <v>53</v>
      </c>
      <c r="E15" s="2">
        <v>2.4900000000000002</v>
      </c>
      <c r="F15" s="6" t="s">
        <v>2</v>
      </c>
      <c r="G15" s="6">
        <v>-50</v>
      </c>
      <c r="H15" s="6">
        <v>110</v>
      </c>
      <c r="I15" s="6" t="s">
        <v>2</v>
      </c>
      <c r="J15" s="6" t="s">
        <v>54</v>
      </c>
      <c r="K15" s="6" t="s">
        <v>55</v>
      </c>
      <c r="L15" s="11" t="s">
        <v>45</v>
      </c>
    </row>
    <row r="16" spans="1:12" ht="60" x14ac:dyDescent="0.25">
      <c r="A16" s="3">
        <v>15</v>
      </c>
      <c r="B16" s="12" t="s">
        <v>56</v>
      </c>
      <c r="C16" s="6" t="s">
        <v>57</v>
      </c>
      <c r="D16" s="2" t="s">
        <v>58</v>
      </c>
      <c r="E16" s="2">
        <v>2.81</v>
      </c>
      <c r="F16" s="6" t="s">
        <v>2</v>
      </c>
      <c r="G16" s="6">
        <v>-50</v>
      </c>
      <c r="H16" s="6">
        <v>200</v>
      </c>
      <c r="I16" s="6" t="s">
        <v>2</v>
      </c>
      <c r="J16" s="6" t="s">
        <v>54</v>
      </c>
      <c r="K16" s="6" t="s">
        <v>59</v>
      </c>
      <c r="L16" s="11" t="s">
        <v>45</v>
      </c>
    </row>
    <row r="17" spans="1:12" ht="30" x14ac:dyDescent="0.25">
      <c r="A17" s="4">
        <v>16</v>
      </c>
      <c r="B17" s="13" t="s">
        <v>60</v>
      </c>
      <c r="C17" s="13" t="s">
        <v>61</v>
      </c>
      <c r="D17" s="5">
        <v>3.5</v>
      </c>
      <c r="E17" s="5">
        <v>3</v>
      </c>
      <c r="F17" s="6" t="s">
        <v>2</v>
      </c>
      <c r="G17" s="13">
        <v>-40</v>
      </c>
      <c r="H17" s="13">
        <v>200</v>
      </c>
      <c r="I17" s="13" t="s">
        <v>2</v>
      </c>
      <c r="J17" s="13" t="s">
        <v>62</v>
      </c>
      <c r="K17" s="13" t="s">
        <v>63</v>
      </c>
      <c r="L17" s="14" t="s">
        <v>64</v>
      </c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D6FF-3B20-4459-B588-63CB2B3901ED}">
  <dimension ref="A1:K17"/>
  <sheetViews>
    <sheetView tabSelected="1" topLeftCell="A6" workbookViewId="0">
      <selection activeCell="D22" sqref="D22"/>
    </sheetView>
  </sheetViews>
  <sheetFormatPr defaultColWidth="14.5703125" defaultRowHeight="15" x14ac:dyDescent="0.25"/>
  <sheetData>
    <row r="1" spans="1:11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  <c r="I1" t="s">
        <v>103</v>
      </c>
      <c r="J1" t="s">
        <v>104</v>
      </c>
      <c r="K1" t="s">
        <v>105</v>
      </c>
    </row>
    <row r="2" spans="1:11" ht="39" x14ac:dyDescent="0.25">
      <c r="A2" s="15">
        <v>11</v>
      </c>
      <c r="B2" s="16" t="s">
        <v>38</v>
      </c>
      <c r="C2" s="17">
        <v>3</v>
      </c>
      <c r="D2" s="18">
        <v>0.84699999999999998</v>
      </c>
      <c r="E2" s="18">
        <v>0.84599999999999997</v>
      </c>
      <c r="F2" s="19">
        <f t="shared" ref="F2:F16" si="0">-(E2-D2)/D2*100</f>
        <v>0.11806375442739089</v>
      </c>
      <c r="G2" s="19">
        <f t="shared" ref="G2:G16" si="1">F2/C2</f>
        <v>3.9354584809130295E-2</v>
      </c>
      <c r="H2" s="18">
        <v>0.84199999999999997</v>
      </c>
      <c r="I2" s="19">
        <f t="shared" ref="I2:I16" si="2">-(H2-D2)/D2*100</f>
        <v>0.59031877213695449</v>
      </c>
      <c r="J2" s="19">
        <f t="shared" ref="J2:J16" si="3">I2/C2</f>
        <v>0.1967729240456515</v>
      </c>
      <c r="K2" s="20" t="s">
        <v>78</v>
      </c>
    </row>
    <row r="3" spans="1:11" x14ac:dyDescent="0.25">
      <c r="A3" s="21">
        <v>12</v>
      </c>
      <c r="B3" s="1" t="s">
        <v>42</v>
      </c>
      <c r="C3" s="22">
        <v>2.87</v>
      </c>
      <c r="D3" s="23">
        <v>0.73099999999999987</v>
      </c>
      <c r="E3" s="23">
        <v>0.73000000000000043</v>
      </c>
      <c r="F3" s="22">
        <f t="shared" si="0"/>
        <v>0.13679890560867936</v>
      </c>
      <c r="G3" s="22">
        <f t="shared" si="1"/>
        <v>4.7665123905463187E-2</v>
      </c>
      <c r="H3" s="23">
        <v>0.72700000000000031</v>
      </c>
      <c r="I3" s="22">
        <f t="shared" si="2"/>
        <v>0.54719562243496034</v>
      </c>
      <c r="J3" s="22">
        <f t="shared" si="3"/>
        <v>0.1906604956219374</v>
      </c>
      <c r="K3" s="20" t="s">
        <v>79</v>
      </c>
    </row>
    <row r="4" spans="1:11" ht="39" x14ac:dyDescent="0.25">
      <c r="A4" s="15">
        <v>2</v>
      </c>
      <c r="B4" s="16" t="s">
        <v>80</v>
      </c>
      <c r="C4" s="17">
        <v>2.5</v>
      </c>
      <c r="D4" s="18">
        <v>1.095</v>
      </c>
      <c r="E4" s="18">
        <v>1.093</v>
      </c>
      <c r="F4" s="19">
        <f t="shared" si="0"/>
        <v>0.18264840182648417</v>
      </c>
      <c r="G4" s="19">
        <f t="shared" si="1"/>
        <v>7.3059360730593673E-2</v>
      </c>
      <c r="H4" s="18">
        <v>1.0880000000000001</v>
      </c>
      <c r="I4" s="19">
        <f t="shared" si="2"/>
        <v>0.63926940639268448</v>
      </c>
      <c r="J4" s="19">
        <f t="shared" si="3"/>
        <v>0.25570776255707378</v>
      </c>
      <c r="K4" s="24" t="s">
        <v>81</v>
      </c>
    </row>
    <row r="5" spans="1:11" x14ac:dyDescent="0.25">
      <c r="A5" s="21">
        <v>15</v>
      </c>
      <c r="B5" s="25" t="s">
        <v>56</v>
      </c>
      <c r="C5" s="26">
        <v>2.81</v>
      </c>
      <c r="D5" s="27">
        <v>1.0369999999999999</v>
      </c>
      <c r="E5" s="27">
        <v>1.0339999999999998</v>
      </c>
      <c r="F5" s="22">
        <f t="shared" si="0"/>
        <v>0.28929604628737837</v>
      </c>
      <c r="G5" s="22">
        <f t="shared" si="1"/>
        <v>0.10295232963963644</v>
      </c>
      <c r="H5" s="27">
        <v>1.0289999999999999</v>
      </c>
      <c r="I5" s="22">
        <f t="shared" si="2"/>
        <v>0.77145612343298042</v>
      </c>
      <c r="J5" s="22">
        <f t="shared" si="3"/>
        <v>0.274539545705687</v>
      </c>
      <c r="K5" s="24" t="s">
        <v>82</v>
      </c>
    </row>
    <row r="6" spans="1:11" ht="39" x14ac:dyDescent="0.25">
      <c r="A6" s="15">
        <v>4</v>
      </c>
      <c r="B6" s="16" t="s">
        <v>83</v>
      </c>
      <c r="C6" s="19">
        <v>2.5</v>
      </c>
      <c r="D6" s="18">
        <v>0.62</v>
      </c>
      <c r="E6" s="18">
        <v>0.61799999999999999</v>
      </c>
      <c r="F6" s="19">
        <f t="shared" si="0"/>
        <v>0.32258064516129065</v>
      </c>
      <c r="G6" s="19">
        <f t="shared" si="1"/>
        <v>0.12903225806451626</v>
      </c>
      <c r="H6" s="18">
        <v>0.61499999999999999</v>
      </c>
      <c r="I6" s="19">
        <f t="shared" si="2"/>
        <v>0.80645161290322642</v>
      </c>
      <c r="J6" s="19">
        <f t="shared" si="3"/>
        <v>0.32258064516129059</v>
      </c>
      <c r="K6" s="28" t="s">
        <v>84</v>
      </c>
    </row>
    <row r="7" spans="1:11" ht="51.75" x14ac:dyDescent="0.25">
      <c r="A7" s="21">
        <v>6</v>
      </c>
      <c r="B7" s="29" t="s">
        <v>85</v>
      </c>
      <c r="C7" s="26">
        <v>2.5</v>
      </c>
      <c r="D7" s="23">
        <v>0.75600000000000001</v>
      </c>
      <c r="E7" s="23">
        <v>0.753</v>
      </c>
      <c r="F7" s="22">
        <f t="shared" si="0"/>
        <v>0.39682539682539714</v>
      </c>
      <c r="G7" s="22">
        <f t="shared" si="1"/>
        <v>0.15873015873015886</v>
      </c>
      <c r="H7" s="23">
        <v>0.749</v>
      </c>
      <c r="I7" s="22">
        <f t="shared" si="2"/>
        <v>0.92592592592592671</v>
      </c>
      <c r="J7" s="22">
        <f t="shared" si="3"/>
        <v>0.37037037037037068</v>
      </c>
      <c r="K7" s="20" t="s">
        <v>78</v>
      </c>
    </row>
    <row r="8" spans="1:11" ht="64.5" x14ac:dyDescent="0.25">
      <c r="A8" s="15">
        <v>3</v>
      </c>
      <c r="B8" s="16" t="s">
        <v>86</v>
      </c>
      <c r="C8" s="19">
        <v>2.5299999999999998</v>
      </c>
      <c r="D8" s="18">
        <v>0.97699999999999998</v>
      </c>
      <c r="E8" s="18">
        <v>0.97299999999999998</v>
      </c>
      <c r="F8" s="19">
        <f t="shared" si="0"/>
        <v>0.40941658137154591</v>
      </c>
      <c r="G8" s="19">
        <f t="shared" si="1"/>
        <v>0.16182473571997863</v>
      </c>
      <c r="H8" s="18">
        <v>0.96899999999999997</v>
      </c>
      <c r="I8" s="19">
        <f t="shared" si="2"/>
        <v>0.81883316274309181</v>
      </c>
      <c r="J8" s="19">
        <f t="shared" si="3"/>
        <v>0.32364947143995726</v>
      </c>
      <c r="K8" s="20" t="s">
        <v>78</v>
      </c>
    </row>
    <row r="9" spans="1:11" ht="39" x14ac:dyDescent="0.25">
      <c r="A9" s="21">
        <v>7</v>
      </c>
      <c r="B9" s="29" t="s">
        <v>87</v>
      </c>
      <c r="C9" s="26">
        <v>3.69</v>
      </c>
      <c r="D9" s="23">
        <v>1.44</v>
      </c>
      <c r="E9" s="23">
        <v>1.4330000000000001</v>
      </c>
      <c r="F9" s="22">
        <f t="shared" si="0"/>
        <v>0.48611111111110383</v>
      </c>
      <c r="G9" s="22">
        <f t="shared" si="1"/>
        <v>0.13173742848539399</v>
      </c>
      <c r="H9" s="23">
        <v>1.415</v>
      </c>
      <c r="I9" s="22">
        <f t="shared" si="2"/>
        <v>1.7361111111111049</v>
      </c>
      <c r="J9" s="22">
        <f t="shared" si="3"/>
        <v>0.47049081601926962</v>
      </c>
      <c r="K9" s="28" t="s">
        <v>84</v>
      </c>
    </row>
    <row r="10" spans="1:11" ht="39" x14ac:dyDescent="0.25">
      <c r="A10" s="15">
        <v>9</v>
      </c>
      <c r="B10" s="16" t="s">
        <v>88</v>
      </c>
      <c r="C10" s="17">
        <v>3.7</v>
      </c>
      <c r="D10" s="18">
        <v>1.048</v>
      </c>
      <c r="E10" s="18">
        <v>1.0409999999999999</v>
      </c>
      <c r="F10" s="19">
        <f t="shared" si="0"/>
        <v>0.66793893129772108</v>
      </c>
      <c r="G10" s="19">
        <f t="shared" si="1"/>
        <v>0.18052403548587057</v>
      </c>
      <c r="H10" s="18">
        <v>1.026</v>
      </c>
      <c r="I10" s="19">
        <f t="shared" si="2"/>
        <v>2.0992366412213759</v>
      </c>
      <c r="J10" s="19">
        <f t="shared" si="3"/>
        <v>0.56736125438415563</v>
      </c>
      <c r="K10" s="28" t="s">
        <v>84</v>
      </c>
    </row>
    <row r="11" spans="1:11" ht="26.25" x14ac:dyDescent="0.25">
      <c r="A11" s="21">
        <v>13</v>
      </c>
      <c r="B11" s="29" t="s">
        <v>46</v>
      </c>
      <c r="C11" s="26">
        <v>3.42</v>
      </c>
      <c r="D11" s="23">
        <v>1.3230000000000004</v>
      </c>
      <c r="E11" s="23">
        <v>1.3140000000000001</v>
      </c>
      <c r="F11" s="22">
        <f t="shared" si="0"/>
        <v>0.68027210884356293</v>
      </c>
      <c r="G11" s="22">
        <f t="shared" si="1"/>
        <v>0.19890997334607102</v>
      </c>
      <c r="H11" s="23">
        <v>1.2990000000000004</v>
      </c>
      <c r="I11" s="22">
        <f t="shared" si="2"/>
        <v>1.8140589569161008</v>
      </c>
      <c r="J11" s="22">
        <f t="shared" si="3"/>
        <v>0.53042659558950311</v>
      </c>
      <c r="K11" s="30" t="s">
        <v>89</v>
      </c>
    </row>
    <row r="12" spans="1:11" ht="51.75" x14ac:dyDescent="0.25">
      <c r="A12" s="15">
        <v>8</v>
      </c>
      <c r="B12" s="16" t="s">
        <v>90</v>
      </c>
      <c r="C12" s="17">
        <v>2.6</v>
      </c>
      <c r="D12" s="18">
        <v>0.68100000000000005</v>
      </c>
      <c r="E12" s="18">
        <v>0.67600000000000005</v>
      </c>
      <c r="F12" s="19">
        <f t="shared" si="0"/>
        <v>0.7342143906020564</v>
      </c>
      <c r="G12" s="19">
        <f t="shared" si="1"/>
        <v>0.28239015023156017</v>
      </c>
      <c r="H12" s="18">
        <v>0.66500000000000004</v>
      </c>
      <c r="I12" s="19">
        <f t="shared" si="2"/>
        <v>2.3494860499265804</v>
      </c>
      <c r="J12" s="19">
        <f t="shared" si="3"/>
        <v>0.90364848074099247</v>
      </c>
      <c r="K12" s="20" t="s">
        <v>78</v>
      </c>
    </row>
    <row r="13" spans="1:11" ht="39" x14ac:dyDescent="0.25">
      <c r="A13" s="21">
        <v>1</v>
      </c>
      <c r="B13" s="29" t="s">
        <v>91</v>
      </c>
      <c r="C13" s="26">
        <v>2.58</v>
      </c>
      <c r="D13" s="23">
        <v>1.1499999999999999</v>
      </c>
      <c r="E13" s="23">
        <v>1.135</v>
      </c>
      <c r="F13" s="22">
        <f t="shared" si="0"/>
        <v>1.3043478260869481</v>
      </c>
      <c r="G13" s="22">
        <f t="shared" si="1"/>
        <v>0.50556117290191782</v>
      </c>
      <c r="H13" s="23">
        <v>1.131</v>
      </c>
      <c r="I13" s="22">
        <f t="shared" si="2"/>
        <v>1.6521739130434703</v>
      </c>
      <c r="J13" s="22">
        <f t="shared" si="3"/>
        <v>0.64037748567576369</v>
      </c>
      <c r="K13" s="20" t="s">
        <v>78</v>
      </c>
    </row>
    <row r="14" spans="1:11" ht="39" x14ac:dyDescent="0.25">
      <c r="A14" s="15">
        <v>5</v>
      </c>
      <c r="B14" s="16" t="s">
        <v>92</v>
      </c>
      <c r="C14" s="19">
        <v>2.5</v>
      </c>
      <c r="D14" s="18">
        <v>0.64900000000000002</v>
      </c>
      <c r="E14" s="18">
        <v>0.63900000000000001</v>
      </c>
      <c r="F14" s="19">
        <f t="shared" si="0"/>
        <v>1.540832049306627</v>
      </c>
      <c r="G14" s="19">
        <f t="shared" si="1"/>
        <v>0.61633281972265075</v>
      </c>
      <c r="H14" s="18">
        <v>0.63400000000000001</v>
      </c>
      <c r="I14" s="19">
        <f t="shared" si="2"/>
        <v>2.3112480739599404</v>
      </c>
      <c r="J14" s="19">
        <f t="shared" si="3"/>
        <v>0.92449922958397612</v>
      </c>
      <c r="K14" s="28" t="s">
        <v>84</v>
      </c>
    </row>
    <row r="15" spans="1:11" ht="26.25" x14ac:dyDescent="0.25">
      <c r="A15" s="21">
        <v>16</v>
      </c>
      <c r="B15" s="29" t="s">
        <v>60</v>
      </c>
      <c r="C15" s="26">
        <v>3</v>
      </c>
      <c r="D15" s="23">
        <v>2.2030000000000003</v>
      </c>
      <c r="E15" s="23">
        <v>2.1690000000000005</v>
      </c>
      <c r="F15" s="22">
        <f t="shared" si="0"/>
        <v>1.5433499773036679</v>
      </c>
      <c r="G15" s="22">
        <f t="shared" si="1"/>
        <v>0.51444999243455591</v>
      </c>
      <c r="H15" s="23">
        <v>2.1400000000000006</v>
      </c>
      <c r="I15" s="22">
        <f t="shared" si="2"/>
        <v>2.8597367226509176</v>
      </c>
      <c r="J15" s="22">
        <f t="shared" si="3"/>
        <v>0.95324557421697254</v>
      </c>
      <c r="K15" s="28" t="s">
        <v>93</v>
      </c>
    </row>
    <row r="16" spans="1:11" x14ac:dyDescent="0.25">
      <c r="A16" s="15">
        <v>14</v>
      </c>
      <c r="B16" s="16" t="s">
        <v>51</v>
      </c>
      <c r="C16" s="17">
        <v>2.4900000000000002</v>
      </c>
      <c r="D16" s="18">
        <v>0.90599999999999969</v>
      </c>
      <c r="E16" s="18">
        <v>0.88699999999999957</v>
      </c>
      <c r="F16" s="19">
        <f t="shared" si="0"/>
        <v>2.0971302428256218</v>
      </c>
      <c r="G16" s="19">
        <f t="shared" si="1"/>
        <v>0.84222098105446652</v>
      </c>
      <c r="H16" s="18">
        <v>0.83399999999999963</v>
      </c>
      <c r="I16" s="19">
        <f t="shared" si="2"/>
        <v>7.9470198675496793</v>
      </c>
      <c r="J16" s="19">
        <f t="shared" si="3"/>
        <v>3.1915742439958548</v>
      </c>
      <c r="K16" s="20" t="s">
        <v>78</v>
      </c>
    </row>
    <row r="17" spans="1:11" ht="51.75" x14ac:dyDescent="0.25">
      <c r="A17" s="31">
        <v>10</v>
      </c>
      <c r="B17" s="29" t="s">
        <v>94</v>
      </c>
      <c r="C17" s="32">
        <v>6.24</v>
      </c>
      <c r="D17" s="23" t="s">
        <v>2</v>
      </c>
      <c r="E17" s="23" t="s">
        <v>2</v>
      </c>
      <c r="F17" s="23" t="s">
        <v>2</v>
      </c>
      <c r="G17" s="23" t="s">
        <v>2</v>
      </c>
      <c r="H17" s="23" t="s">
        <v>2</v>
      </c>
      <c r="I17" s="23" t="s">
        <v>2</v>
      </c>
      <c r="J17" s="23" t="s">
        <v>2</v>
      </c>
      <c r="K17" s="28" t="s">
        <v>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- wlasciwosci past</vt:lpstr>
      <vt:lpstr>Stabilnosc past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Bednarska</dc:creator>
  <cp:lastModifiedBy>Karolina Bednarska</cp:lastModifiedBy>
  <dcterms:created xsi:type="dcterms:W3CDTF">2024-06-25T12:53:14Z</dcterms:created>
  <dcterms:modified xsi:type="dcterms:W3CDTF">2024-06-25T14:12:27Z</dcterms:modified>
</cp:coreProperties>
</file>