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1253703D-2679-4A83-A1F5-CC4DB4A07D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0 czerwca 2024 r.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<sst xmlns="http://schemas.openxmlformats.org/spreadsheetml/2006/main" count="111" uniqueCount="86">
  <si>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</si>
  <si>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</si>
  <si>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</si>
  <si>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</si>
  <si>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</si>
  <si>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</si>
  <si>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</si>
  <si>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</si>
  <si>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</si>
  <si>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</si>
  <si>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</si>
  <si>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</si>
  <si>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</si>
  <si>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</si>
  <si>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</si>
  <si>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</si>
  <si>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</si>
  <si>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</si>
  <si>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</si>
  <si>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</si>
  <si>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</si>
  <si>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</si>
  <si>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</si>
  <si>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</si>
  <si>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</si>
  <si>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</si>
  <si>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</si>
  <si>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</si>
  <si>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</si>
  <si>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</si>
  <si>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</si>
  <si>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</si>
  <si>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</si>
  <si>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</si>
  <si>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</si>
  <si>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</si>
  <si>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</si>
  <si>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</si>
  <si>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</si>
  <si>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</si>
  <si>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</si>
  <si>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</si>
  <si>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</si>
  <si>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</si>
  <si>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</si>
  <si>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</si>
  <si>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</si>
  <si>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</si>
  <si>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</si>
  <si>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</si>
  <si>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</si>
  <si>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</si>
  <si>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</si>
  <si>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</si>
  <si>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</si>
  <si>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</si>
  <si>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</si>
  <si>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</si>
  <si>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</si>
  <si>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</si>
  <si>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</si>
  <si>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</si>
  <si>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</si>
  <si>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</si>
  <si>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</si>
  <si>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</si>
  <si>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</si>
  <si>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</si>
  <si>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</si>
  <si>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</si>
  <si>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</si>
  <si>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</si>
  <si>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</si>
  <si>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</si>
  <si>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</si>
  <si>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</si>
  <si>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</si>
  <si>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</si>
  <si>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</si>
  <si>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</si>
  <si>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</si>
  <si>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</si>
  <si>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</si>
  <si>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</si>
  <si>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05.07.2024</t>
  </si>
  <si>
    <t>dane na dzień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</si>
</sst>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AL66" sqref="AL66"/>
    </sheetView>
  </sheetViews>
  <sheetFormatPr defaultColWidth="9.36328125" defaultRowHeight="13.5" outlineLevelRow="1" x14ac:dyDescent="0.3"/>
  <cols>
    <col min="1" max="1" width="59.54296875" style="25" customWidth="1"/>
    <col min="2" max="3" width="39.36328125" style="25" customWidth="1"/>
    <col min="4" max="4" width="30.36328125" style="29" bestFit="1" customWidth="1"/>
    <col min="5" max="5" width="30.36328125" style="10" bestFit="1" customWidth="1"/>
    <col min="6" max="6" width="23" style="25" customWidth="1"/>
    <col min="7" max="7" width="17.36328125" style="25" customWidth="1"/>
    <col min="8" max="9" width="30.36328125" style="25" bestFit="1" customWidth="1"/>
    <col min="10" max="10" width="11.54296875" style="9" bestFit="1" customWidth="1"/>
    <col min="11" max="12" width="30.36328125" style="9" bestFit="1" customWidth="1"/>
    <col min="13" max="13" width="23" style="9" customWidth="1"/>
    <col min="14" max="14" width="21.36328125" style="9" customWidth="1"/>
    <col min="15" max="15" width="26" style="25" customWidth="1"/>
    <col min="16" max="16" width="27.36328125" style="25" bestFit="1" customWidth="1"/>
    <col min="17" max="17" width="19" style="25" customWidth="1"/>
    <col min="18" max="18" width="24.6328125" style="25" customWidth="1"/>
    <col min="19" max="19" width="25" style="25" bestFit="1" customWidth="1"/>
    <col min="20" max="20" width="19.6328125" style="25" customWidth="1"/>
    <col min="21" max="22" width="30.36328125" style="25" bestFit="1" customWidth="1"/>
    <col min="23" max="23" width="23" style="25" customWidth="1"/>
    <col min="24" max="24" width="25" style="25" bestFit="1" customWidth="1"/>
    <col min="25" max="25" width="16.36328125" style="25" customWidth="1"/>
    <col min="26" max="27" width="30.36328125" style="25" bestFit="1" customWidth="1"/>
    <col min="28" max="28" width="21.6328125" style="25" customWidth="1"/>
    <col min="29" max="29" width="21.54296875" style="25" customWidth="1"/>
    <col min="30" max="30" width="25" style="25" customWidth="1"/>
    <col min="31" max="31" width="14.36328125" style="25" customWidth="1"/>
    <col min="32" max="32" width="30.54296875" style="25" customWidth="1"/>
    <col min="33" max="34" width="30.36328125" style="25" bestFit="1" customWidth="1"/>
    <col min="35" max="35" width="27.36328125" style="25" bestFit="1" customWidth="1"/>
    <col min="36" max="36" width="21.54296875" style="25" customWidth="1"/>
    <col min="37" max="37" width="13.453125" style="25" customWidth="1"/>
    <col min="38" max="39" width="30.36328125" style="28" bestFit="1" customWidth="1"/>
    <col min="40" max="40" width="23.36328125" style="25" customWidth="1"/>
    <col min="41" max="16384" width="9.36328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0"/>
      <c r="H1" s="150"/>
      <c r="I1" s="150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AF2" s="6"/>
      <c r="AL2" s="6"/>
      <c r="AM2" s="6"/>
    </row>
    <row r="3" spans="1:40" s="5" customFormat="1" ht="45" customHeight="1" thickBot="1" x14ac:dyDescent="0.35">
      <c r="A3" s="14" t="s">
        <v>84</v>
      </c>
      <c r="B3" s="57">
        <v>4.3188000000000004</v>
      </c>
      <c r="C3" s="152"/>
      <c r="D3" s="152"/>
      <c r="E3" s="7"/>
      <c r="F3" s="149"/>
      <c r="G3" s="15"/>
      <c r="H3" s="15"/>
      <c r="I3" s="16"/>
      <c r="J3" s="17"/>
      <c r="K3" s="18" t="s">
        <v>85</v>
      </c>
      <c r="L3" s="160"/>
      <c r="M3" s="160"/>
      <c r="N3" s="153"/>
      <c r="O3" s="153"/>
      <c r="P3" s="153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61" t="s">
        <v>76</v>
      </c>
      <c r="B4" s="162" t="s">
        <v>0</v>
      </c>
      <c r="C4" s="157" t="s">
        <v>63</v>
      </c>
      <c r="D4" s="157"/>
      <c r="E4" s="157"/>
      <c r="F4" s="163"/>
      <c r="G4" s="154" t="s">
        <v>64</v>
      </c>
      <c r="H4" s="154"/>
      <c r="I4" s="154"/>
      <c r="J4" s="154" t="s">
        <v>1</v>
      </c>
      <c r="K4" s="154"/>
      <c r="L4" s="154"/>
      <c r="M4" s="155"/>
      <c r="N4" s="156"/>
      <c r="O4" s="156"/>
      <c r="P4" s="156"/>
      <c r="Q4" s="154" t="s">
        <v>2</v>
      </c>
      <c r="R4" s="154"/>
      <c r="S4" s="154"/>
      <c r="T4" s="154" t="s">
        <v>77</v>
      </c>
      <c r="U4" s="154"/>
      <c r="V4" s="154"/>
      <c r="W4" s="155"/>
      <c r="X4" s="157" t="s">
        <v>3</v>
      </c>
      <c r="Y4" s="158"/>
      <c r="Z4" s="158"/>
      <c r="AA4" s="158"/>
      <c r="AB4" s="159"/>
      <c r="AC4" s="158"/>
      <c r="AD4" s="158"/>
      <c r="AE4" s="157" t="s">
        <v>82</v>
      </c>
      <c r="AF4" s="157"/>
      <c r="AG4" s="157"/>
      <c r="AH4" s="157"/>
      <c r="AI4" s="157"/>
      <c r="AJ4" s="159"/>
      <c r="AK4" s="157" t="s">
        <v>83</v>
      </c>
      <c r="AL4" s="157"/>
      <c r="AM4" s="157"/>
      <c r="AN4" s="159"/>
    </row>
    <row r="5" spans="1:40" s="19" customFormat="1" ht="58.5" thickBot="1" x14ac:dyDescent="0.4">
      <c r="A5" s="161"/>
      <c r="B5" s="162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989506430</v>
      </c>
      <c r="C6" s="130">
        <v>7151</v>
      </c>
      <c r="D6" s="68">
        <v>1841360749.5999999</v>
      </c>
      <c r="E6" s="68">
        <v>1318741340.27</v>
      </c>
      <c r="F6" s="118">
        <f>D6/B6</f>
        <v>1.8608881092364402</v>
      </c>
      <c r="G6" s="119">
        <v>1180</v>
      </c>
      <c r="H6" s="120">
        <v>536820380.66000003</v>
      </c>
      <c r="I6" s="120">
        <v>398350031.11000001</v>
      </c>
      <c r="J6" s="129">
        <v>5970</v>
      </c>
      <c r="K6" s="120">
        <v>1243930893.98</v>
      </c>
      <c r="L6" s="120">
        <v>875568593.59000003</v>
      </c>
      <c r="M6" s="118">
        <f>K6/B6</f>
        <v>1.257122597960278</v>
      </c>
      <c r="N6" s="119">
        <v>147</v>
      </c>
      <c r="O6" s="120">
        <v>220776901.11000001</v>
      </c>
      <c r="P6" s="120">
        <v>164677323.80000001</v>
      </c>
      <c r="Q6" s="119">
        <v>208</v>
      </c>
      <c r="R6" s="120">
        <v>8469436.0099999998</v>
      </c>
      <c r="S6" s="120">
        <v>6352202.0099999998</v>
      </c>
      <c r="T6" s="129">
        <v>5823</v>
      </c>
      <c r="U6" s="120">
        <v>1014684556.86</v>
      </c>
      <c r="V6" s="68">
        <v>704539067.77999997</v>
      </c>
      <c r="W6" s="106">
        <f>U6/B6</f>
        <v>1.0254451371882445</v>
      </c>
      <c r="X6" s="130">
        <v>5759</v>
      </c>
      <c r="Y6" s="130">
        <v>6037</v>
      </c>
      <c r="Z6" s="68">
        <v>980448913.77999997</v>
      </c>
      <c r="AA6" s="68">
        <v>681547428.46000004</v>
      </c>
      <c r="AB6" s="106">
        <f t="shared" ref="AB6:AB24" si="0">Z6/B6</f>
        <v>0.99084643015407181</v>
      </c>
      <c r="AC6" s="67">
        <v>29</v>
      </c>
      <c r="AD6" s="68">
        <v>4256714.3</v>
      </c>
      <c r="AE6" s="130">
        <v>5865</v>
      </c>
      <c r="AF6" s="68">
        <v>1006013425.35</v>
      </c>
      <c r="AG6" s="68">
        <v>698381817.14999998</v>
      </c>
      <c r="AH6" s="68">
        <v>486326513.98000002</v>
      </c>
      <c r="AI6" s="68">
        <v>364744884.08999997</v>
      </c>
      <c r="AJ6" s="106">
        <f t="shared" ref="AJ6:AJ24" si="1">AF6/B6</f>
        <v>1.0166820496052764</v>
      </c>
      <c r="AK6" s="130">
        <v>5811</v>
      </c>
      <c r="AL6" s="68">
        <v>951733646.26999998</v>
      </c>
      <c r="AM6" s="68">
        <v>657671983.40999997</v>
      </c>
      <c r="AN6" s="106">
        <f t="shared" ref="AN6:AN24" si="2">AL6/B6</f>
        <v>0.96182664146002561</v>
      </c>
    </row>
    <row r="7" spans="1:40" x14ac:dyDescent="0.3">
      <c r="A7" s="87" t="s">
        <v>13</v>
      </c>
      <c r="B7" s="95">
        <v>7825081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1.2721166822426502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1.0454550758004935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1.0371601546360989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1.0380557261963166</v>
      </c>
      <c r="AC7" s="66">
        <v>0</v>
      </c>
      <c r="AD7" s="65">
        <v>0</v>
      </c>
      <c r="AE7" s="64">
        <v>1</v>
      </c>
      <c r="AF7" s="62">
        <v>8210381.8799999999</v>
      </c>
      <c r="AG7" s="62">
        <v>6157786.4000000004</v>
      </c>
      <c r="AH7" s="62">
        <v>7781300</v>
      </c>
      <c r="AI7" s="62">
        <v>5835975</v>
      </c>
      <c r="AJ7" s="105">
        <f t="shared" si="1"/>
        <v>1.0492392193767706</v>
      </c>
      <c r="AK7" s="64">
        <v>1</v>
      </c>
      <c r="AL7" s="62">
        <v>7722846.2300000004</v>
      </c>
      <c r="AM7" s="62">
        <v>5792134.6500000004</v>
      </c>
      <c r="AN7" s="105">
        <f t="shared" si="2"/>
        <v>0.9869349889157697</v>
      </c>
    </row>
    <row r="8" spans="1:40" x14ac:dyDescent="0.3">
      <c r="A8" s="88" t="s">
        <v>14</v>
      </c>
      <c r="B8" s="96">
        <v>15535771</v>
      </c>
      <c r="C8" s="20">
        <v>370</v>
      </c>
      <c r="D8" s="21">
        <v>23277761.059999999</v>
      </c>
      <c r="E8" s="31">
        <v>17458320.68</v>
      </c>
      <c r="F8" s="105">
        <f t="shared" si="3"/>
        <v>1.4983331731653355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1.0848721109496271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0.99585604344966205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1.0164973093385581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1.0354361589135164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0.99372971962575907</v>
      </c>
    </row>
    <row r="9" spans="1:40" ht="27" x14ac:dyDescent="0.3">
      <c r="A9" s="88" t="s">
        <v>15</v>
      </c>
      <c r="B9" s="96">
        <v>5910346</v>
      </c>
      <c r="C9" s="36">
        <v>8</v>
      </c>
      <c r="D9" s="32">
        <v>27789237.25</v>
      </c>
      <c r="E9" s="33">
        <v>20841927.920000002</v>
      </c>
      <c r="F9" s="105">
        <f t="shared" si="3"/>
        <v>4.7017953348247294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1.0396322871791264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1.0125907400345089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0.89734660542716116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0.85003497933961902</v>
      </c>
      <c r="AK9" s="34">
        <v>1</v>
      </c>
      <c r="AL9" s="32">
        <v>187396.72</v>
      </c>
      <c r="AM9" s="32">
        <v>140547.53</v>
      </c>
      <c r="AN9" s="105">
        <f t="shared" si="2"/>
        <v>3.1706556604300322E-2</v>
      </c>
    </row>
    <row r="10" spans="1:40" ht="27" x14ac:dyDescent="0.3">
      <c r="A10" s="88" t="s">
        <v>16</v>
      </c>
      <c r="B10" s="96">
        <v>174333259</v>
      </c>
      <c r="C10" s="23">
        <v>76</v>
      </c>
      <c r="D10" s="38">
        <v>215290195.78</v>
      </c>
      <c r="E10" s="38">
        <v>161467646.69999999</v>
      </c>
      <c r="F10" s="105">
        <f t="shared" si="3"/>
        <v>1.234934727974081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1.0184668717745935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1.0102856581141526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1.0099262900832939</v>
      </c>
      <c r="AC10" s="34">
        <v>1</v>
      </c>
      <c r="AD10" s="22">
        <v>0</v>
      </c>
      <c r="AE10" s="34">
        <v>57</v>
      </c>
      <c r="AF10" s="117">
        <v>179626362.52000001</v>
      </c>
      <c r="AG10" s="117">
        <v>134719771.63</v>
      </c>
      <c r="AH10" s="38">
        <v>173594226.18000001</v>
      </c>
      <c r="AI10" s="38">
        <v>130195669.51000001</v>
      </c>
      <c r="AJ10" s="105">
        <f t="shared" si="1"/>
        <v>1.0303619834239433</v>
      </c>
      <c r="AK10" s="34">
        <v>56</v>
      </c>
      <c r="AL10" s="38">
        <v>171370547.36000001</v>
      </c>
      <c r="AM10" s="38">
        <v>128527910.3</v>
      </c>
      <c r="AN10" s="105">
        <f t="shared" si="2"/>
        <v>0.98300547091820278</v>
      </c>
    </row>
    <row r="11" spans="1:40" s="58" customFormat="1" outlineLevel="1" collapsed="1" x14ac:dyDescent="0.3">
      <c r="A11" s="89" t="s">
        <v>17</v>
      </c>
      <c r="B11" s="97">
        <v>81170387</v>
      </c>
      <c r="C11" s="20">
        <v>15</v>
      </c>
      <c r="D11" s="21">
        <v>91804817.5</v>
      </c>
      <c r="E11" s="31">
        <v>68853613.099999994</v>
      </c>
      <c r="F11" s="105">
        <f t="shared" si="3"/>
        <v>1.1310136725108875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1.0329924301087783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1.0230255216104858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1.0254779918691284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1.0490957416526792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1.014994494112736</v>
      </c>
    </row>
    <row r="12" spans="1:40" s="58" customFormat="1" ht="27" outlineLevel="1" x14ac:dyDescent="0.3">
      <c r="A12" s="89" t="s">
        <v>18</v>
      </c>
      <c r="B12" s="97">
        <v>91834589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1.3267278702581224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1.0059037441763909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0.99918253132270229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0.99633265457310427</v>
      </c>
      <c r="AC12" s="24">
        <v>0</v>
      </c>
      <c r="AD12" s="22">
        <v>0</v>
      </c>
      <c r="AE12" s="23">
        <v>24</v>
      </c>
      <c r="AF12" s="42">
        <v>93143358.469999999</v>
      </c>
      <c r="AG12" s="42">
        <v>69857518.739999995</v>
      </c>
      <c r="AH12" s="21">
        <v>91390049.609999999</v>
      </c>
      <c r="AI12" s="21">
        <v>68542537.129999995</v>
      </c>
      <c r="AJ12" s="105">
        <f t="shared" si="1"/>
        <v>1.0142513783123699</v>
      </c>
      <c r="AK12" s="43">
        <v>23</v>
      </c>
      <c r="AL12" s="42">
        <v>87655554.769999996</v>
      </c>
      <c r="AM12" s="42">
        <v>65741665.990000002</v>
      </c>
      <c r="AN12" s="105">
        <f t="shared" si="2"/>
        <v>0.95449389739197277</v>
      </c>
    </row>
    <row r="13" spans="1:40" s="58" customFormat="1" ht="27" outlineLevel="1" x14ac:dyDescent="0.3">
      <c r="A13" s="89" t="s">
        <v>19</v>
      </c>
      <c r="B13" s="97">
        <v>1328282</v>
      </c>
      <c r="C13" s="20">
        <v>28</v>
      </c>
      <c r="D13" s="21">
        <v>1645869.6</v>
      </c>
      <c r="E13" s="31">
        <v>1234402.17</v>
      </c>
      <c r="F13" s="105">
        <f t="shared" si="3"/>
        <v>1.2390965171552426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0.99940878518266452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0.99940878518266452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0.99940840875657422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0.99940878518266452</v>
      </c>
      <c r="AK13" s="43">
        <v>19</v>
      </c>
      <c r="AL13" s="42">
        <v>1327496.7</v>
      </c>
      <c r="AM13" s="42">
        <v>995622.46</v>
      </c>
      <c r="AN13" s="105">
        <f t="shared" si="2"/>
        <v>0.99940878518266452</v>
      </c>
    </row>
    <row r="14" spans="1:40" ht="36.75" customHeight="1" x14ac:dyDescent="0.3">
      <c r="A14" s="88" t="s">
        <v>20</v>
      </c>
      <c r="B14" s="96">
        <v>24519237</v>
      </c>
      <c r="C14" s="20">
        <v>13</v>
      </c>
      <c r="D14" s="21">
        <v>30276905.75</v>
      </c>
      <c r="E14" s="31">
        <v>22707679.27</v>
      </c>
      <c r="F14" s="105">
        <f t="shared" si="3"/>
        <v>1.2348225089549076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1.0227114661031256</v>
      </c>
      <c r="N14" s="43">
        <v>0</v>
      </c>
      <c r="O14" s="42">
        <v>0</v>
      </c>
      <c r="P14" s="44">
        <v>0</v>
      </c>
      <c r="Q14" s="43">
        <v>3</v>
      </c>
      <c r="R14" s="42">
        <v>512109.93</v>
      </c>
      <c r="S14" s="44">
        <v>384082.45</v>
      </c>
      <c r="T14" s="43">
        <v>11</v>
      </c>
      <c r="U14" s="21">
        <v>24563994.890000001</v>
      </c>
      <c r="V14" s="21">
        <v>18422996.129999999</v>
      </c>
      <c r="W14" s="105">
        <f t="shared" si="4"/>
        <v>1.0018254193635798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0.92963101747415711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0.94262463958401321</v>
      </c>
      <c r="AK14" s="43">
        <v>10</v>
      </c>
      <c r="AL14" s="42">
        <v>18337058.52</v>
      </c>
      <c r="AM14" s="42">
        <v>13752793.83</v>
      </c>
      <c r="AN14" s="105">
        <f t="shared" si="2"/>
        <v>0.74786415743687296</v>
      </c>
    </row>
    <row r="15" spans="1:40" x14ac:dyDescent="0.3">
      <c r="A15" s="88" t="s">
        <v>21</v>
      </c>
      <c r="B15" s="96">
        <v>53437399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1.3289555097919343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1.0944613827480638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1.0288817051144274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0.8298433269553408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1.004378898568772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1.004378898568772</v>
      </c>
    </row>
    <row r="16" spans="1:40" x14ac:dyDescent="0.3">
      <c r="A16" s="88" t="s">
        <v>22</v>
      </c>
      <c r="B16" s="96">
        <v>4994157</v>
      </c>
      <c r="C16" s="20">
        <v>4</v>
      </c>
      <c r="D16" s="21">
        <v>5200000</v>
      </c>
      <c r="E16" s="31">
        <v>3900000</v>
      </c>
      <c r="F16" s="105">
        <f t="shared" si="3"/>
        <v>1.0412167659126454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1.0412167659126454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1.0412167659126454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0.91113327033971891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0.91113327033971891</v>
      </c>
      <c r="AK16" s="43">
        <v>4</v>
      </c>
      <c r="AL16" s="42">
        <v>4550342.5999999996</v>
      </c>
      <c r="AM16" s="42">
        <v>3412756.94</v>
      </c>
      <c r="AN16" s="105">
        <f t="shared" si="2"/>
        <v>0.91113327033971891</v>
      </c>
    </row>
    <row r="17" spans="1:40" ht="27" x14ac:dyDescent="0.3">
      <c r="A17" s="88" t="s">
        <v>23</v>
      </c>
      <c r="B17" s="96">
        <v>43186677</v>
      </c>
      <c r="C17" s="20">
        <v>468</v>
      </c>
      <c r="D17" s="21">
        <v>117886042.94</v>
      </c>
      <c r="E17" s="31">
        <v>88414531.420000002</v>
      </c>
      <c r="F17" s="105">
        <f t="shared" si="3"/>
        <v>2.7296854291428811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1.156578461686228</v>
      </c>
      <c r="N17" s="43">
        <v>38</v>
      </c>
      <c r="O17" s="42">
        <v>8436417.7599999998</v>
      </c>
      <c r="P17" s="44">
        <v>6327313.2199999997</v>
      </c>
      <c r="Q17" s="43">
        <v>19</v>
      </c>
      <c r="R17" s="42">
        <v>637261.41</v>
      </c>
      <c r="S17" s="44">
        <v>477946.04</v>
      </c>
      <c r="T17" s="43">
        <v>197</v>
      </c>
      <c r="U17" s="21">
        <v>40875101.280000001</v>
      </c>
      <c r="V17" s="21">
        <v>30656325.440000001</v>
      </c>
      <c r="W17" s="105">
        <f t="shared" si="4"/>
        <v>0.94647479545601532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0.96366166283180343</v>
      </c>
      <c r="AC17" s="24">
        <v>4</v>
      </c>
      <c r="AD17" s="22">
        <v>505985.25</v>
      </c>
      <c r="AE17" s="43">
        <v>213</v>
      </c>
      <c r="AF17" s="44">
        <v>44206925.439999998</v>
      </c>
      <c r="AG17" s="117">
        <v>33155193.350000001</v>
      </c>
      <c r="AH17" s="21">
        <v>39316526.509999998</v>
      </c>
      <c r="AI17" s="21">
        <v>29487394.41</v>
      </c>
      <c r="AJ17" s="105">
        <f t="shared" si="1"/>
        <v>1.023624147789838</v>
      </c>
      <c r="AK17" s="43">
        <v>193</v>
      </c>
      <c r="AL17" s="42">
        <v>38019710.939999998</v>
      </c>
      <c r="AM17" s="42">
        <v>28514782.600000001</v>
      </c>
      <c r="AN17" s="105">
        <f t="shared" si="2"/>
        <v>0.88035740605835444</v>
      </c>
    </row>
    <row r="18" spans="1:40" x14ac:dyDescent="0.3">
      <c r="A18" s="88" t="s">
        <v>24</v>
      </c>
      <c r="B18" s="96">
        <v>28076769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2.2722772780585974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1.1875070329495534</v>
      </c>
      <c r="N18" s="43">
        <v>33</v>
      </c>
      <c r="O18" s="42">
        <v>4347650.03</v>
      </c>
      <c r="P18" s="44">
        <v>3260737.48</v>
      </c>
      <c r="Q18" s="43">
        <v>42</v>
      </c>
      <c r="R18" s="42">
        <v>1531769.85</v>
      </c>
      <c r="S18" s="44">
        <v>1148827.3899999999</v>
      </c>
      <c r="T18" s="43">
        <v>276</v>
      </c>
      <c r="U18" s="21">
        <v>27461940.77</v>
      </c>
      <c r="V18" s="21">
        <v>20596455.239999998</v>
      </c>
      <c r="W18" s="105">
        <f t="shared" si="4"/>
        <v>0.97810188807693643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0.99362603866563137</v>
      </c>
      <c r="AC18" s="24">
        <v>4</v>
      </c>
      <c r="AD18" s="22">
        <v>100187.64</v>
      </c>
      <c r="AE18" s="43">
        <v>284</v>
      </c>
      <c r="AF18" s="42">
        <v>29491318.100000001</v>
      </c>
      <c r="AG18" s="42">
        <v>22118488.120000001</v>
      </c>
      <c r="AH18" s="21">
        <v>24935330.98</v>
      </c>
      <c r="AI18" s="21">
        <v>18701497.989999998</v>
      </c>
      <c r="AJ18" s="105">
        <f t="shared" si="1"/>
        <v>1.0503814772989015</v>
      </c>
      <c r="AK18" s="43">
        <v>278</v>
      </c>
      <c r="AL18" s="42">
        <v>27033573.609999999</v>
      </c>
      <c r="AM18" s="42">
        <v>20275179.899999999</v>
      </c>
      <c r="AN18" s="105">
        <f t="shared" si="2"/>
        <v>0.96284489180361166</v>
      </c>
    </row>
    <row r="19" spans="1:40" ht="27" x14ac:dyDescent="0.3">
      <c r="A19" s="88" t="s">
        <v>25</v>
      </c>
      <c r="B19" s="96">
        <v>337262912</v>
      </c>
      <c r="C19" s="141">
        <v>4442</v>
      </c>
      <c r="D19" s="21">
        <v>370629601</v>
      </c>
      <c r="E19" s="31">
        <v>233446963.25</v>
      </c>
      <c r="F19" s="105">
        <f t="shared" si="3"/>
        <v>1.0989337629866636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1.0667779266520714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1.0657579508772077</v>
      </c>
      <c r="X19" s="131">
        <v>4339</v>
      </c>
      <c r="Y19" s="132">
        <v>4430</v>
      </c>
      <c r="Z19" s="21">
        <v>337354912.5</v>
      </c>
      <c r="AA19" s="21">
        <v>210313096.87</v>
      </c>
      <c r="AB19" s="105">
        <f t="shared" si="0"/>
        <v>1.0002727857013818</v>
      </c>
      <c r="AC19" s="24">
        <v>3</v>
      </c>
      <c r="AD19" s="22">
        <v>160500</v>
      </c>
      <c r="AE19" s="131">
        <v>4320</v>
      </c>
      <c r="AF19" s="42">
        <v>336189600</v>
      </c>
      <c r="AG19" s="42">
        <v>209431800</v>
      </c>
      <c r="AH19" s="21">
        <v>0</v>
      </c>
      <c r="AI19" s="21">
        <v>0</v>
      </c>
      <c r="AJ19" s="105">
        <f t="shared" si="1"/>
        <v>0.99681758070095772</v>
      </c>
      <c r="AK19" s="131">
        <v>4320</v>
      </c>
      <c r="AL19" s="42">
        <v>336189600</v>
      </c>
      <c r="AM19" s="42">
        <v>209431800</v>
      </c>
      <c r="AN19" s="105">
        <f t="shared" si="2"/>
        <v>0.99681758070095772</v>
      </c>
    </row>
    <row r="20" spans="1:40" outlineLevel="1" x14ac:dyDescent="0.3">
      <c r="A20" s="89" t="s">
        <v>73</v>
      </c>
      <c r="B20" s="97">
        <v>172125376</v>
      </c>
      <c r="C20" s="142">
        <v>3218</v>
      </c>
      <c r="D20" s="111">
        <v>178100950</v>
      </c>
      <c r="E20" s="112">
        <v>89050475</v>
      </c>
      <c r="F20" s="113">
        <f t="shared" si="3"/>
        <v>1.0347164034662732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0.99365435808837388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0.99297752587044452</v>
      </c>
      <c r="X20" s="131">
        <v>3116</v>
      </c>
      <c r="Y20" s="132">
        <v>3118</v>
      </c>
      <c r="Z20" s="21">
        <v>170812350</v>
      </c>
      <c r="AA20" s="21">
        <v>85406175</v>
      </c>
      <c r="AB20" s="113">
        <f t="shared" si="0"/>
        <v>0.99237168841391521</v>
      </c>
      <c r="AC20" s="24">
        <v>3</v>
      </c>
      <c r="AD20" s="22">
        <v>160500</v>
      </c>
      <c r="AE20" s="131">
        <v>3113</v>
      </c>
      <c r="AF20" s="42">
        <v>170841600</v>
      </c>
      <c r="AG20" s="42">
        <v>85420800</v>
      </c>
      <c r="AH20" s="21">
        <v>0</v>
      </c>
      <c r="AI20" s="21">
        <v>0</v>
      </c>
      <c r="AJ20" s="113">
        <f t="shared" si="1"/>
        <v>0.99254162268322366</v>
      </c>
      <c r="AK20" s="131">
        <v>3113</v>
      </c>
      <c r="AL20" s="42">
        <v>170841600</v>
      </c>
      <c r="AM20" s="42">
        <v>85420800</v>
      </c>
      <c r="AN20" s="113">
        <f t="shared" si="2"/>
        <v>0.99254162268322366</v>
      </c>
    </row>
    <row r="21" spans="1:40" ht="27" outlineLevel="1" x14ac:dyDescent="0.3">
      <c r="A21" s="89" t="s">
        <v>75</v>
      </c>
      <c r="B21" s="97">
        <v>165137536</v>
      </c>
      <c r="C21" s="142">
        <v>1224</v>
      </c>
      <c r="D21" s="111">
        <v>192528651</v>
      </c>
      <c r="E21" s="112">
        <v>144396488.25</v>
      </c>
      <c r="F21" s="113">
        <f t="shared" si="3"/>
        <v>1.1658684976382354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1.1429957390184142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1.1416180994731566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1.0085082200814719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1.0012744770516619</v>
      </c>
      <c r="AK21" s="131">
        <v>1207</v>
      </c>
      <c r="AL21" s="42">
        <v>165348000</v>
      </c>
      <c r="AM21" s="42">
        <v>124011000</v>
      </c>
      <c r="AN21" s="113">
        <f t="shared" si="2"/>
        <v>1.0012744770516619</v>
      </c>
    </row>
    <row r="22" spans="1:40" ht="27" x14ac:dyDescent="0.3">
      <c r="A22" s="88" t="s">
        <v>26</v>
      </c>
      <c r="B22" s="96">
        <v>100437552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2.3067203877091704</v>
      </c>
      <c r="G22" s="43">
        <v>401</v>
      </c>
      <c r="H22" s="42">
        <v>108456367.3</v>
      </c>
      <c r="I22" s="44">
        <v>81342275.109999999</v>
      </c>
      <c r="J22" s="43">
        <v>467</v>
      </c>
      <c r="K22" s="42">
        <v>108404448.83</v>
      </c>
      <c r="L22" s="42">
        <v>81303336.140000001</v>
      </c>
      <c r="M22" s="108">
        <f t="shared" si="5"/>
        <v>1.079321893767383</v>
      </c>
      <c r="N22" s="43">
        <v>34</v>
      </c>
      <c r="O22" s="42">
        <v>8261051.25</v>
      </c>
      <c r="P22" s="44">
        <v>6195788.4100000001</v>
      </c>
      <c r="Q22" s="43">
        <v>59</v>
      </c>
      <c r="R22" s="42">
        <v>1559932.28</v>
      </c>
      <c r="S22" s="44">
        <v>1169949.21</v>
      </c>
      <c r="T22" s="43">
        <v>433</v>
      </c>
      <c r="U22" s="21">
        <v>98583465.299999997</v>
      </c>
      <c r="V22" s="21">
        <v>73937598.519999996</v>
      </c>
      <c r="W22" s="105">
        <f t="shared" si="4"/>
        <v>0.98153990551263137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1.012695121143534</v>
      </c>
      <c r="AC22" s="24">
        <v>6</v>
      </c>
      <c r="AD22" s="22">
        <v>992046.03</v>
      </c>
      <c r="AE22" s="43">
        <v>445</v>
      </c>
      <c r="AF22" s="42">
        <v>104413604.87</v>
      </c>
      <c r="AG22" s="42">
        <v>78310202.969999999</v>
      </c>
      <c r="AH22" s="21">
        <v>97502894.650000006</v>
      </c>
      <c r="AI22" s="21">
        <v>73127170.650000006</v>
      </c>
      <c r="AJ22" s="105">
        <f t="shared" si="1"/>
        <v>1.0395873136175202</v>
      </c>
      <c r="AK22" s="43">
        <v>432</v>
      </c>
      <c r="AL22" s="42">
        <v>95618691.859999999</v>
      </c>
      <c r="AM22" s="42">
        <v>71714018.340000004</v>
      </c>
      <c r="AN22" s="105">
        <f t="shared" si="2"/>
        <v>0.95202133022915569</v>
      </c>
    </row>
    <row r="23" spans="1:40" ht="27" collapsed="1" x14ac:dyDescent="0.3">
      <c r="A23" s="88" t="s">
        <v>27</v>
      </c>
      <c r="B23" s="96">
        <v>136128316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3.8382289391576698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2.4315881138204927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1503452.36</v>
      </c>
      <c r="S23" s="44">
        <v>1127589.26</v>
      </c>
      <c r="T23" s="43">
        <v>16</v>
      </c>
      <c r="U23" s="21">
        <v>140606601.78</v>
      </c>
      <c r="V23" s="21">
        <v>105454951.29000001</v>
      </c>
      <c r="W23" s="105">
        <f t="shared" si="4"/>
        <v>1.0328975330892949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1.0447576222128541</v>
      </c>
      <c r="AC23" s="24">
        <v>3</v>
      </c>
      <c r="AD23" s="22">
        <v>2001813.91</v>
      </c>
      <c r="AE23" s="43">
        <v>16</v>
      </c>
      <c r="AF23" s="42">
        <v>142414191.19</v>
      </c>
      <c r="AG23" s="42">
        <v>106810643.28</v>
      </c>
      <c r="AH23" s="21">
        <v>53459843.850000001</v>
      </c>
      <c r="AI23" s="21">
        <v>40094882.859999999</v>
      </c>
      <c r="AJ23" s="105">
        <f t="shared" si="1"/>
        <v>1.0461761033611845</v>
      </c>
      <c r="AK23" s="23">
        <v>16</v>
      </c>
      <c r="AL23" s="21">
        <v>139126012.88999999</v>
      </c>
      <c r="AM23" s="21">
        <v>104344509.56</v>
      </c>
      <c r="AN23" s="105">
        <f t="shared" si="2"/>
        <v>1.0220211119779075</v>
      </c>
    </row>
    <row r="24" spans="1:40" x14ac:dyDescent="0.3">
      <c r="A24" s="88" t="s">
        <v>28</v>
      </c>
      <c r="B24" s="96">
        <v>41883717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2.921214610441571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1.1042355443285992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494870.33</v>
      </c>
      <c r="S24" s="44">
        <v>371152.77</v>
      </c>
      <c r="T24" s="43">
        <v>11</v>
      </c>
      <c r="U24" s="21">
        <v>42107792.109999999</v>
      </c>
      <c r="V24" s="21">
        <v>31580844.02</v>
      </c>
      <c r="W24" s="105">
        <f t="shared" si="4"/>
        <v>1.0053499337224534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0.90473504966142337</v>
      </c>
      <c r="AC24" s="24">
        <v>0</v>
      </c>
      <c r="AD24" s="22">
        <v>0</v>
      </c>
      <c r="AE24" s="43">
        <v>12</v>
      </c>
      <c r="AF24" s="42">
        <v>43766263.140000001</v>
      </c>
      <c r="AG24" s="42">
        <v>32824697.199999999</v>
      </c>
      <c r="AH24" s="21">
        <v>36165047.899999999</v>
      </c>
      <c r="AI24" s="21">
        <v>27123785.850000001</v>
      </c>
      <c r="AJ24" s="105">
        <f t="shared" si="1"/>
        <v>1.0449469692482165</v>
      </c>
      <c r="AK24" s="23">
        <v>10</v>
      </c>
      <c r="AL24" s="21">
        <v>30212373.149999999</v>
      </c>
      <c r="AM24" s="21">
        <v>22659279.780000001</v>
      </c>
      <c r="AN24" s="105">
        <f t="shared" si="2"/>
        <v>0.72133934889303164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8460131</v>
      </c>
      <c r="C26" s="20">
        <v>95</v>
      </c>
      <c r="D26" s="21">
        <v>18435485.5</v>
      </c>
      <c r="E26" s="31">
        <v>13826614.07</v>
      </c>
      <c r="F26" s="105">
        <f t="shared" si="3"/>
        <v>2.1791016593005477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1.1955250562904995</v>
      </c>
      <c r="N26" s="43">
        <v>13</v>
      </c>
      <c r="O26" s="42">
        <v>1694016.72</v>
      </c>
      <c r="P26" s="44">
        <v>1270512.53</v>
      </c>
      <c r="Q26" s="43">
        <v>6</v>
      </c>
      <c r="R26" s="42">
        <v>500737.54</v>
      </c>
      <c r="S26" s="44">
        <v>375553.16</v>
      </c>
      <c r="T26" s="43">
        <v>53</v>
      </c>
      <c r="U26" s="21">
        <v>7919544.3300000001</v>
      </c>
      <c r="V26" s="21">
        <v>5939658.21</v>
      </c>
      <c r="W26" s="105">
        <f t="shared" si="4"/>
        <v>0.9361018558696077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0.90592853467635426</v>
      </c>
      <c r="AC26" s="24">
        <v>0</v>
      </c>
      <c r="AD26" s="22">
        <v>0</v>
      </c>
      <c r="AE26" s="43">
        <v>54</v>
      </c>
      <c r="AF26" s="42">
        <v>8018858.3499999996</v>
      </c>
      <c r="AG26" s="42">
        <v>6014143.71</v>
      </c>
      <c r="AH26" s="21">
        <v>7416289.6699999999</v>
      </c>
      <c r="AI26" s="21">
        <v>5562217.2300000004</v>
      </c>
      <c r="AJ26" s="105">
        <f t="shared" ref="AJ26:AJ34" si="7">AF26/B26</f>
        <v>0.94784091995738595</v>
      </c>
      <c r="AK26" s="23">
        <v>51</v>
      </c>
      <c r="AL26" s="21">
        <v>7626054.79</v>
      </c>
      <c r="AM26" s="21">
        <v>5719541.04</v>
      </c>
      <c r="AN26" s="105">
        <f t="shared" ref="AN26:AN34" si="8">AL26/B26</f>
        <v>0.9014109580572689</v>
      </c>
    </row>
    <row r="27" spans="1:40" ht="14" thickBot="1" x14ac:dyDescent="0.35">
      <c r="A27" s="90" t="s">
        <v>31</v>
      </c>
      <c r="B27" s="98">
        <v>7515107</v>
      </c>
      <c r="C27" s="36">
        <v>26</v>
      </c>
      <c r="D27" s="32">
        <v>11282657.33</v>
      </c>
      <c r="E27" s="33">
        <v>8461992.9700000007</v>
      </c>
      <c r="F27" s="105">
        <f t="shared" si="3"/>
        <v>1.5013302312262486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1.0094714632805626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0.96423345801995908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0.94689633427707676</v>
      </c>
      <c r="AC27" s="35">
        <v>2</v>
      </c>
      <c r="AD27" s="37">
        <v>193895.39</v>
      </c>
      <c r="AE27" s="48">
        <v>19</v>
      </c>
      <c r="AF27" s="47">
        <v>7231444.4800000004</v>
      </c>
      <c r="AG27" s="47">
        <v>5423583.3099999996</v>
      </c>
      <c r="AH27" s="32">
        <v>6806991.4800000004</v>
      </c>
      <c r="AI27" s="32">
        <v>5105243.59</v>
      </c>
      <c r="AJ27" s="105">
        <f t="shared" si="7"/>
        <v>0.96225436045022383</v>
      </c>
      <c r="AK27" s="34">
        <v>16</v>
      </c>
      <c r="AL27" s="32">
        <v>6629684.29</v>
      </c>
      <c r="AM27" s="32">
        <v>4972263.1900000004</v>
      </c>
      <c r="AN27" s="105">
        <f t="shared" si="8"/>
        <v>0.88218095763639826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755092763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1.9307759014504025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1.1148807181985929</v>
      </c>
      <c r="N28" s="119">
        <v>108</v>
      </c>
      <c r="O28" s="120">
        <v>73512351.659999996</v>
      </c>
      <c r="P28" s="120">
        <v>55134263.490000002</v>
      </c>
      <c r="Q28" s="119">
        <v>238</v>
      </c>
      <c r="R28" s="120">
        <v>23865889.989999998</v>
      </c>
      <c r="S28" s="120">
        <v>17899417.539999999</v>
      </c>
      <c r="T28" s="129">
        <v>2520</v>
      </c>
      <c r="U28" s="68">
        <v>744460120.26999998</v>
      </c>
      <c r="V28" s="68">
        <v>558345083.96000004</v>
      </c>
      <c r="W28" s="106">
        <f t="shared" si="4"/>
        <v>0.98591875958689323</v>
      </c>
      <c r="X28" s="67">
        <v>930</v>
      </c>
      <c r="Y28" s="67">
        <v>1207</v>
      </c>
      <c r="Z28" s="68">
        <v>459711710.00999999</v>
      </c>
      <c r="AA28" s="68">
        <v>344783779.63</v>
      </c>
      <c r="AB28" s="106">
        <f t="shared" si="6"/>
        <v>0.60881488015267871</v>
      </c>
      <c r="AC28" s="67">
        <v>37</v>
      </c>
      <c r="AD28" s="68">
        <v>11024170.390000001</v>
      </c>
      <c r="AE28" s="130">
        <v>2567</v>
      </c>
      <c r="AF28" s="68">
        <v>740921107.10000002</v>
      </c>
      <c r="AG28" s="68">
        <v>555690819.91999996</v>
      </c>
      <c r="AH28" s="68">
        <v>302874254.22000003</v>
      </c>
      <c r="AI28" s="68">
        <v>227155689.47999999</v>
      </c>
      <c r="AJ28" s="106">
        <f t="shared" si="7"/>
        <v>0.98123190077508404</v>
      </c>
      <c r="AK28" s="130">
        <v>2501</v>
      </c>
      <c r="AL28" s="68">
        <v>656124440.15999997</v>
      </c>
      <c r="AM28" s="68">
        <v>492090170.81999999</v>
      </c>
      <c r="AN28" s="106">
        <f t="shared" si="8"/>
        <v>0.86893223231699812</v>
      </c>
    </row>
    <row r="29" spans="1:40" x14ac:dyDescent="0.3">
      <c r="A29" s="91" t="s">
        <v>32</v>
      </c>
      <c r="B29" s="95">
        <v>72204108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2.2306616242665864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0.99931107368572436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0.99120662026598261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0.88510943047727975</v>
      </c>
      <c r="AC29" s="73">
        <v>2</v>
      </c>
      <c r="AD29" s="72">
        <v>1522226.26</v>
      </c>
      <c r="AE29" s="77">
        <v>14</v>
      </c>
      <c r="AF29" s="76">
        <v>63827506.899999999</v>
      </c>
      <c r="AG29" s="76">
        <v>47870629.829999998</v>
      </c>
      <c r="AH29" s="70">
        <v>58469191.189999998</v>
      </c>
      <c r="AI29" s="70">
        <v>43851893.149999999</v>
      </c>
      <c r="AJ29" s="105">
        <f t="shared" si="7"/>
        <v>0.88398719502220013</v>
      </c>
      <c r="AK29" s="71">
        <v>11</v>
      </c>
      <c r="AL29" s="70">
        <v>43368926.770000003</v>
      </c>
      <c r="AM29" s="70">
        <v>32526694.82</v>
      </c>
      <c r="AN29" s="105">
        <f t="shared" si="8"/>
        <v>0.60064348097756437</v>
      </c>
    </row>
    <row r="30" spans="1:40" s="19" customFormat="1" x14ac:dyDescent="0.35">
      <c r="A30" s="88" t="s">
        <v>33</v>
      </c>
      <c r="B30" s="96">
        <v>8234844</v>
      </c>
      <c r="C30" s="20">
        <v>34</v>
      </c>
      <c r="D30" s="47">
        <v>17356707.68</v>
      </c>
      <c r="E30" s="47">
        <v>13017530.75</v>
      </c>
      <c r="F30" s="108">
        <f t="shared" si="3"/>
        <v>2.1077154199885269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1.0304028977355246</v>
      </c>
      <c r="N30" s="48">
        <v>1</v>
      </c>
      <c r="O30" s="47">
        <v>32500</v>
      </c>
      <c r="P30" s="44">
        <v>24375</v>
      </c>
      <c r="Q30" s="43">
        <v>4</v>
      </c>
      <c r="R30" s="47">
        <v>39090.620000000003</v>
      </c>
      <c r="S30" s="44">
        <v>29317.98</v>
      </c>
      <c r="T30" s="23">
        <v>11</v>
      </c>
      <c r="U30" s="32">
        <v>8413616.5</v>
      </c>
      <c r="V30" s="32">
        <v>6310212.3499999996</v>
      </c>
      <c r="W30" s="105">
        <f t="shared" si="4"/>
        <v>1.021709275852706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1.0313951338968899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1.0336563206297533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0.77475353388600932</v>
      </c>
    </row>
    <row r="31" spans="1:40" s="19" customFormat="1" ht="39" customHeight="1" x14ac:dyDescent="0.35">
      <c r="A31" s="88" t="s">
        <v>34</v>
      </c>
      <c r="B31" s="96">
        <v>400179102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2.4500003579897083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1.2108855812765555</v>
      </c>
      <c r="N31" s="102">
        <v>88</v>
      </c>
      <c r="O31" s="121">
        <v>71442111.379999995</v>
      </c>
      <c r="P31" s="103">
        <v>53581583.329999998</v>
      </c>
      <c r="Q31" s="53">
        <v>211</v>
      </c>
      <c r="R31" s="121">
        <v>23177388.48</v>
      </c>
      <c r="S31" s="121">
        <v>17383041.390000001</v>
      </c>
      <c r="T31" s="34">
        <v>876</v>
      </c>
      <c r="U31" s="38">
        <v>389951604.68000001</v>
      </c>
      <c r="V31" s="38">
        <v>292463701.58999997</v>
      </c>
      <c r="W31" s="105">
        <f t="shared" si="4"/>
        <v>0.97444270010881284</v>
      </c>
      <c r="X31" s="48">
        <v>892</v>
      </c>
      <c r="Y31" s="35">
        <v>1110</v>
      </c>
      <c r="Z31" s="38">
        <v>379587435.56999999</v>
      </c>
      <c r="AA31" s="38">
        <v>284690574.14999998</v>
      </c>
      <c r="AB31" s="105">
        <f t="shared" si="6"/>
        <v>0.94854387366284809</v>
      </c>
      <c r="AC31" s="34">
        <v>35</v>
      </c>
      <c r="AD31" s="22">
        <v>9501944.1300000008</v>
      </c>
      <c r="AE31" s="48">
        <v>904</v>
      </c>
      <c r="AF31" s="117">
        <v>392097453.75</v>
      </c>
      <c r="AG31" s="117">
        <v>294073087.48000002</v>
      </c>
      <c r="AH31" s="38">
        <v>231905677.94999999</v>
      </c>
      <c r="AI31" s="38">
        <v>173929257.68000001</v>
      </c>
      <c r="AJ31" s="105">
        <f t="shared" si="7"/>
        <v>0.97980492182222945</v>
      </c>
      <c r="AK31" s="48">
        <v>843</v>
      </c>
      <c r="AL31" s="117">
        <v>330247426.55000001</v>
      </c>
      <c r="AM31" s="117">
        <v>247682418.09</v>
      </c>
      <c r="AN31" s="105">
        <f t="shared" si="8"/>
        <v>0.82524905698349038</v>
      </c>
    </row>
    <row r="32" spans="1:40" s="59" customFormat="1" ht="35.25" customHeight="1" outlineLevel="1" x14ac:dyDescent="0.35">
      <c r="A32" s="89" t="s">
        <v>35</v>
      </c>
      <c r="B32" s="97">
        <v>275780008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2.1672022140923284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1.1575903211229146</v>
      </c>
      <c r="N32" s="102">
        <v>58</v>
      </c>
      <c r="O32" s="101">
        <v>40128012.759999998</v>
      </c>
      <c r="P32" s="103">
        <v>30096009.41</v>
      </c>
      <c r="Q32" s="102">
        <v>175</v>
      </c>
      <c r="R32" s="101">
        <v>10074529.84</v>
      </c>
      <c r="S32" s="103">
        <v>7555897.4199999999</v>
      </c>
      <c r="T32" s="23">
        <v>646</v>
      </c>
      <c r="U32" s="21">
        <v>269037725.42000002</v>
      </c>
      <c r="V32" s="21">
        <v>201778292.50999999</v>
      </c>
      <c r="W32" s="105">
        <f t="shared" si="4"/>
        <v>0.97555195306252951</v>
      </c>
      <c r="X32" s="43">
        <v>659</v>
      </c>
      <c r="Y32" s="24">
        <v>839</v>
      </c>
      <c r="Z32" s="21">
        <v>276311732.13999999</v>
      </c>
      <c r="AA32" s="21">
        <v>207233797.03999999</v>
      </c>
      <c r="AB32" s="105">
        <f t="shared" si="6"/>
        <v>1.0019280735534679</v>
      </c>
      <c r="AC32" s="24">
        <v>29</v>
      </c>
      <c r="AD32" s="22">
        <v>9165554.8300000001</v>
      </c>
      <c r="AE32" s="43">
        <v>668</v>
      </c>
      <c r="AF32" s="42">
        <v>275698810.17000002</v>
      </c>
      <c r="AG32" s="42">
        <v>206774105.28999999</v>
      </c>
      <c r="AH32" s="21">
        <v>143876251.75</v>
      </c>
      <c r="AI32" s="21">
        <v>107907188.27</v>
      </c>
      <c r="AJ32" s="105">
        <f t="shared" si="7"/>
        <v>0.9997055702819474</v>
      </c>
      <c r="AK32" s="43">
        <v>624</v>
      </c>
      <c r="AL32" s="42">
        <v>245992795.66</v>
      </c>
      <c r="AM32" s="42">
        <v>184491445.30000001</v>
      </c>
      <c r="AN32" s="105">
        <f t="shared" si="8"/>
        <v>0.89198922519430779</v>
      </c>
    </row>
    <row r="33" spans="1:40" s="59" customFormat="1" outlineLevel="1" x14ac:dyDescent="0.35">
      <c r="A33" s="89" t="s">
        <v>36</v>
      </c>
      <c r="B33" s="97">
        <v>26151022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2.3221623713214727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1.1527383396335333</v>
      </c>
      <c r="N33" s="102">
        <v>21</v>
      </c>
      <c r="O33" s="101">
        <v>5030805.2</v>
      </c>
      <c r="P33" s="103">
        <v>3773103.87</v>
      </c>
      <c r="Q33" s="102">
        <v>24</v>
      </c>
      <c r="R33" s="101">
        <v>387047.69</v>
      </c>
      <c r="S33" s="103">
        <v>290285.76</v>
      </c>
      <c r="T33" s="23">
        <v>179</v>
      </c>
      <c r="U33" s="21">
        <v>24727432.789999999</v>
      </c>
      <c r="V33" s="21">
        <v>18545574.350000001</v>
      </c>
      <c r="W33" s="105">
        <f t="shared" si="4"/>
        <v>0.94556276959271413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0.93239978651694755</v>
      </c>
      <c r="AC33" s="24">
        <v>4</v>
      </c>
      <c r="AD33" s="22">
        <v>167889.3</v>
      </c>
      <c r="AE33" s="43">
        <v>181</v>
      </c>
      <c r="AF33" s="42">
        <v>25907113.57</v>
      </c>
      <c r="AG33" s="42">
        <v>19430334.93</v>
      </c>
      <c r="AH33" s="21">
        <v>16818574.93</v>
      </c>
      <c r="AI33" s="21">
        <v>12613931.07</v>
      </c>
      <c r="AJ33" s="105">
        <f t="shared" si="7"/>
        <v>0.99067308229865736</v>
      </c>
      <c r="AK33" s="43">
        <v>174</v>
      </c>
      <c r="AL33" s="42">
        <v>23378530.949999999</v>
      </c>
      <c r="AM33" s="42">
        <v>17533898.030000001</v>
      </c>
      <c r="AN33" s="105">
        <f t="shared" si="8"/>
        <v>0.89398154114206319</v>
      </c>
    </row>
    <row r="34" spans="1:40" s="59" customFormat="1" outlineLevel="1" x14ac:dyDescent="0.35">
      <c r="A34" s="89" t="s">
        <v>37</v>
      </c>
      <c r="B34" s="97">
        <v>98248072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3.2778351106981516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1.3759613607481276</v>
      </c>
      <c r="N34" s="102">
        <v>9</v>
      </c>
      <c r="O34" s="101">
        <v>26283293.420000002</v>
      </c>
      <c r="P34" s="103">
        <v>19712470.050000001</v>
      </c>
      <c r="Q34" s="102">
        <v>12</v>
      </c>
      <c r="R34" s="101">
        <v>12715810.949999999</v>
      </c>
      <c r="S34" s="103">
        <v>9536858.2100000009</v>
      </c>
      <c r="T34" s="23">
        <v>51</v>
      </c>
      <c r="U34" s="21">
        <v>96186446.469999999</v>
      </c>
      <c r="V34" s="21">
        <v>72139834.730000004</v>
      </c>
      <c r="W34" s="105">
        <f t="shared" si="4"/>
        <v>0.97901612227057233</v>
      </c>
      <c r="X34" s="43">
        <v>51</v>
      </c>
      <c r="Y34" s="24">
        <v>80</v>
      </c>
      <c r="Z34" s="21">
        <v>78892496.099999994</v>
      </c>
      <c r="AA34" s="21">
        <v>59169371.850000001</v>
      </c>
      <c r="AB34" s="105">
        <f t="shared" si="6"/>
        <v>0.80299281699899405</v>
      </c>
      <c r="AC34" s="24">
        <v>2</v>
      </c>
      <c r="AD34" s="22">
        <v>168500</v>
      </c>
      <c r="AE34" s="43">
        <v>55</v>
      </c>
      <c r="AF34" s="42">
        <v>90491530.010000005</v>
      </c>
      <c r="AG34" s="42">
        <v>67868647.260000005</v>
      </c>
      <c r="AH34" s="21">
        <v>71210851.269999996</v>
      </c>
      <c r="AI34" s="21">
        <v>53408138.340000004</v>
      </c>
      <c r="AJ34" s="105">
        <f t="shared" si="7"/>
        <v>0.92105145849579628</v>
      </c>
      <c r="AK34" s="43">
        <v>45</v>
      </c>
      <c r="AL34" s="42">
        <v>60876099.939999998</v>
      </c>
      <c r="AM34" s="42">
        <v>45657074.759999998</v>
      </c>
      <c r="AN34" s="105">
        <f t="shared" si="8"/>
        <v>0.61961622961924379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207866315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1.0663725650786662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1.011221154615648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1.0018150951971223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1.0112045744881752</v>
      </c>
      <c r="AK36" s="43">
        <v>912</v>
      </c>
      <c r="AL36" s="42">
        <v>210195368.61000001</v>
      </c>
      <c r="AM36" s="42">
        <v>157646523.12</v>
      </c>
      <c r="AN36" s="105">
        <f>AL36/B36</f>
        <v>1.0112045744881752</v>
      </c>
    </row>
    <row r="37" spans="1:40" x14ac:dyDescent="0.3">
      <c r="A37" s="88" t="s">
        <v>40</v>
      </c>
      <c r="B37" s="96">
        <v>8447086</v>
      </c>
      <c r="C37" s="100">
        <v>26</v>
      </c>
      <c r="D37" s="101">
        <v>13068307.4</v>
      </c>
      <c r="E37" s="101">
        <v>9801230.5</v>
      </c>
      <c r="F37" s="105">
        <f t="shared" si="3"/>
        <v>1.5470787677549394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0.97875875183465633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0.96275460200121077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0.91420396335493681</v>
      </c>
      <c r="AC37" s="24">
        <v>0</v>
      </c>
      <c r="AD37" s="22">
        <v>0</v>
      </c>
      <c r="AE37" s="43">
        <v>13</v>
      </c>
      <c r="AF37" s="42">
        <v>8127568.1299999999</v>
      </c>
      <c r="AG37" s="42">
        <v>6095675.9500000002</v>
      </c>
      <c r="AH37" s="21">
        <v>6734715.9299999997</v>
      </c>
      <c r="AI37" s="21">
        <v>5051036.84</v>
      </c>
      <c r="AJ37" s="105">
        <f>AF37/B37</f>
        <v>0.96217419001061433</v>
      </c>
      <c r="AK37" s="43">
        <v>13</v>
      </c>
      <c r="AL37" s="42">
        <v>7771532.5800000001</v>
      </c>
      <c r="AM37" s="42">
        <v>5828649.2999999998</v>
      </c>
      <c r="AN37" s="105">
        <f>AL37/B37</f>
        <v>0.92002527025296066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58161308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1.1059772515776296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0.99999833497554758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0.99979914757075261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0.99999833497554758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0.99999833497554758</v>
      </c>
    </row>
    <row r="40" spans="1:40" s="26" customFormat="1" ht="27.5" thickBot="1" x14ac:dyDescent="0.35">
      <c r="A40" s="86" t="s">
        <v>68</v>
      </c>
      <c r="B40" s="60">
        <f>B41+B44</f>
        <v>125724957</v>
      </c>
      <c r="C40" s="67">
        <v>74</v>
      </c>
      <c r="D40" s="68">
        <v>132538309.65000001</v>
      </c>
      <c r="E40" s="68">
        <v>105549013.02</v>
      </c>
      <c r="F40" s="106">
        <f t="shared" si="3"/>
        <v>1.0541925232076239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1.0247766714288875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1.0064380401418629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0.84365509777028602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0.92465612249125684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0.91823567702632025</v>
      </c>
    </row>
    <row r="41" spans="1:40" x14ac:dyDescent="0.3">
      <c r="A41" s="91" t="s">
        <v>42</v>
      </c>
      <c r="B41" s="95">
        <v>84474172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1.0621308187548735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1.0335249300815874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1.0145623734554037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0.889069480669192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0.88664191239424039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0.88664191239424039</v>
      </c>
    </row>
    <row r="42" spans="1:40" s="58" customFormat="1" ht="37.5" customHeight="1" outlineLevel="1" x14ac:dyDescent="0.3">
      <c r="A42" s="92" t="s">
        <v>43</v>
      </c>
      <c r="B42" s="97">
        <v>38623622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1.0991495662939119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1.0366414783678237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1.0200235063402392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0.99683981890667839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0.9915304561545264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0.9915304561545264</v>
      </c>
    </row>
    <row r="43" spans="1:40" s="58" customFormat="1" outlineLevel="1" x14ac:dyDescent="0.3">
      <c r="A43" s="92" t="s">
        <v>44</v>
      </c>
      <c r="B43" s="97">
        <v>45850550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1.0309469373867926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1.0308996097102434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1.0099620200848192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0.79828581925407649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0.79828581925407649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0.79828581925407649</v>
      </c>
    </row>
    <row r="44" spans="1:40" ht="14" thickBot="1" x14ac:dyDescent="0.35">
      <c r="A44" s="93" t="s">
        <v>45</v>
      </c>
      <c r="B44" s="98">
        <v>41250785</v>
      </c>
      <c r="C44" s="51">
        <v>4</v>
      </c>
      <c r="D44" s="52">
        <v>42815688.18</v>
      </c>
      <c r="E44" s="52">
        <v>34252550.539999999</v>
      </c>
      <c r="F44" s="105">
        <f t="shared" si="3"/>
        <v>1.037936324848121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1.0068618146297095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0.98980086997132299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0.75065462778465908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1.0025023725003051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0.98293401204364961</v>
      </c>
    </row>
    <row r="45" spans="1:40" s="26" customFormat="1" ht="27.5" thickBot="1" x14ac:dyDescent="0.35">
      <c r="A45" s="86" t="s">
        <v>69</v>
      </c>
      <c r="B45" s="60">
        <f>SUM(B46:B48)</f>
        <v>407762311</v>
      </c>
      <c r="C45" s="67">
        <v>4897</v>
      </c>
      <c r="D45" s="68">
        <v>659629653.13</v>
      </c>
      <c r="E45" s="68">
        <v>560685202.63</v>
      </c>
      <c r="F45" s="118">
        <f>D45/B45</f>
        <v>1.6176817605146445</v>
      </c>
      <c r="G45" s="119">
        <v>1341</v>
      </c>
      <c r="H45" s="120">
        <v>186799480.50999999</v>
      </c>
      <c r="I45" s="120">
        <v>158779557.59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1.1438117226091551</v>
      </c>
      <c r="N45" s="119">
        <v>353</v>
      </c>
      <c r="O45" s="120">
        <v>49495323.869999997</v>
      </c>
      <c r="P45" s="120">
        <v>42071025.210000001</v>
      </c>
      <c r="Q45" s="119">
        <v>460</v>
      </c>
      <c r="R45" s="120">
        <v>7348240.0599999996</v>
      </c>
      <c r="S45" s="120">
        <v>6246161.6500000004</v>
      </c>
      <c r="T45" s="119">
        <v>3200</v>
      </c>
      <c r="U45" s="120">
        <v>409559747.43000001</v>
      </c>
      <c r="V45" s="120">
        <v>348125541.83999997</v>
      </c>
      <c r="W45" s="106">
        <f t="shared" si="4"/>
        <v>1.0044080494481993</v>
      </c>
      <c r="X45" s="67">
        <v>3257</v>
      </c>
      <c r="Y45" s="67">
        <v>3452</v>
      </c>
      <c r="Z45" s="68">
        <v>413186714.73000002</v>
      </c>
      <c r="AA45" s="68">
        <v>351208705.38</v>
      </c>
      <c r="AB45" s="106">
        <f t="shared" si="10"/>
        <v>1.0133028570411453</v>
      </c>
      <c r="AC45" s="67">
        <v>74</v>
      </c>
      <c r="AD45" s="68">
        <v>10449847.09</v>
      </c>
      <c r="AE45" s="67">
        <v>3298</v>
      </c>
      <c r="AF45" s="68">
        <v>434217274.24000001</v>
      </c>
      <c r="AG45" s="68">
        <v>369084679.76999998</v>
      </c>
      <c r="AH45" s="68">
        <v>215674418.36000001</v>
      </c>
      <c r="AI45" s="68">
        <v>183323254.59999999</v>
      </c>
      <c r="AJ45" s="106">
        <f t="shared" si="11"/>
        <v>1.0648783924515279</v>
      </c>
      <c r="AK45" s="67">
        <v>3174</v>
      </c>
      <c r="AL45" s="68">
        <v>396314121.16000003</v>
      </c>
      <c r="AM45" s="68">
        <v>336866999.98000002</v>
      </c>
      <c r="AN45" s="106">
        <f t="shared" si="12"/>
        <v>0.97192435511775399</v>
      </c>
    </row>
    <row r="46" spans="1:40" s="46" customFormat="1" x14ac:dyDescent="0.3">
      <c r="A46" s="87" t="s">
        <v>46</v>
      </c>
      <c r="B46" s="95">
        <v>108983</v>
      </c>
      <c r="C46" s="107">
        <v>5</v>
      </c>
      <c r="D46" s="76">
        <v>99811</v>
      </c>
      <c r="E46" s="76">
        <v>84839.35</v>
      </c>
      <c r="F46" s="108">
        <f>D46/B46</f>
        <v>0.9158400851508951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0.9158400851508951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0.9158400851508951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0.9158400851508951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0.9158400851508951</v>
      </c>
      <c r="AK46" s="77">
        <v>5</v>
      </c>
      <c r="AL46" s="76">
        <v>99811</v>
      </c>
      <c r="AM46" s="76">
        <v>84839.35</v>
      </c>
      <c r="AN46" s="108">
        <f t="shared" si="12"/>
        <v>0.9158400851508951</v>
      </c>
    </row>
    <row r="47" spans="1:40" s="46" customFormat="1" x14ac:dyDescent="0.3">
      <c r="A47" s="88" t="s">
        <v>47</v>
      </c>
      <c r="B47" s="96">
        <v>395940617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1.6290948711382141</v>
      </c>
      <c r="G47" s="43">
        <v>1333</v>
      </c>
      <c r="H47" s="42">
        <v>185249154.50999999</v>
      </c>
      <c r="I47" s="44">
        <v>157461780.49000001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1.1450759069004532</v>
      </c>
      <c r="N47" s="43">
        <v>341</v>
      </c>
      <c r="O47" s="42">
        <v>48513917.869999997</v>
      </c>
      <c r="P47" s="44">
        <v>41236830.109999999</v>
      </c>
      <c r="Q47" s="43">
        <v>435</v>
      </c>
      <c r="R47" s="42">
        <v>7182026.1699999999</v>
      </c>
      <c r="S47" s="44">
        <v>6104879.8399999999</v>
      </c>
      <c r="T47" s="43">
        <v>3083</v>
      </c>
      <c r="U47" s="42">
        <v>397686117.05000001</v>
      </c>
      <c r="V47" s="44">
        <v>338032956.02999997</v>
      </c>
      <c r="W47" s="108">
        <f t="shared" si="4"/>
        <v>1.0044084894932617</v>
      </c>
      <c r="X47" s="43">
        <v>3139</v>
      </c>
      <c r="Y47" s="45">
        <v>3331</v>
      </c>
      <c r="Z47" s="42">
        <v>401421635.95999998</v>
      </c>
      <c r="AA47" s="42">
        <v>341208388.48000002</v>
      </c>
      <c r="AB47" s="108">
        <f t="shared" si="10"/>
        <v>1.0138430328303498</v>
      </c>
      <c r="AC47" s="45">
        <v>73</v>
      </c>
      <c r="AD47" s="44">
        <v>10439896.09</v>
      </c>
      <c r="AE47" s="131">
        <v>3176</v>
      </c>
      <c r="AF47" s="42">
        <v>421818446.99000001</v>
      </c>
      <c r="AG47" s="76">
        <v>358545676.66000003</v>
      </c>
      <c r="AH47" s="42">
        <v>205518123.25</v>
      </c>
      <c r="AI47" s="42">
        <v>174690403.75999999</v>
      </c>
      <c r="AJ47" s="108">
        <f t="shared" si="11"/>
        <v>1.0653578564029969</v>
      </c>
      <c r="AK47" s="43">
        <v>3057</v>
      </c>
      <c r="AL47" s="42">
        <v>384464441.57999998</v>
      </c>
      <c r="AM47" s="42">
        <v>326794772.38999999</v>
      </c>
      <c r="AN47" s="108">
        <f t="shared" si="12"/>
        <v>0.97101541259658131</v>
      </c>
    </row>
    <row r="48" spans="1:40" s="46" customFormat="1" ht="33.75" customHeight="1" thickBot="1" x14ac:dyDescent="0.35">
      <c r="A48" s="90" t="s">
        <v>48</v>
      </c>
      <c r="B48" s="98">
        <v>11712711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1.2383993509273814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1.1031979931887672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1.0052172703655029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0.99594942366459815</v>
      </c>
      <c r="AC48" s="50">
        <v>1</v>
      </c>
      <c r="AD48" s="49">
        <v>9951</v>
      </c>
      <c r="AE48" s="48">
        <v>117</v>
      </c>
      <c r="AF48" s="47">
        <v>12299016.25</v>
      </c>
      <c r="AG48" s="47">
        <v>10454163.76</v>
      </c>
      <c r="AH48" s="47">
        <v>10156295.109999999</v>
      </c>
      <c r="AI48" s="47">
        <v>8632850.8399999999</v>
      </c>
      <c r="AJ48" s="108">
        <f t="shared" si="11"/>
        <v>1.0500571771983447</v>
      </c>
      <c r="AK48" s="48">
        <v>112</v>
      </c>
      <c r="AL48" s="47">
        <v>11749868.58</v>
      </c>
      <c r="AM48" s="47">
        <v>9987388.2400000002</v>
      </c>
      <c r="AN48" s="108">
        <f t="shared" si="12"/>
        <v>1.0031724149942742</v>
      </c>
    </row>
    <row r="49" spans="1:40" s="26" customFormat="1" ht="48" customHeight="1" thickBot="1" x14ac:dyDescent="0.35">
      <c r="A49" s="86" t="s">
        <v>70</v>
      </c>
      <c r="B49" s="60">
        <f>SUM(B50:B53)</f>
        <v>682647889</v>
      </c>
      <c r="C49" s="130">
        <v>3563</v>
      </c>
      <c r="D49" s="68">
        <v>1065419779.85</v>
      </c>
      <c r="E49" s="68">
        <v>799111275.23000002</v>
      </c>
      <c r="F49" s="106">
        <f>D49/B49</f>
        <v>1.5607164352485092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0.99295273377751558</v>
      </c>
      <c r="N49" s="119">
        <v>10</v>
      </c>
      <c r="O49" s="120">
        <v>4498868.22</v>
      </c>
      <c r="P49" s="120">
        <v>3374151.15</v>
      </c>
      <c r="Q49" s="119">
        <v>61</v>
      </c>
      <c r="R49" s="120">
        <v>17015325.640000001</v>
      </c>
      <c r="S49" s="120">
        <v>12761494.26</v>
      </c>
      <c r="T49" s="119">
        <v>3232</v>
      </c>
      <c r="U49" s="120">
        <v>656322893.73000002</v>
      </c>
      <c r="V49" s="68">
        <v>492288602.23000002</v>
      </c>
      <c r="W49" s="106">
        <f t="shared" si="4"/>
        <v>0.96143693448087408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0.39589524083330174</v>
      </c>
      <c r="AC49" s="67">
        <v>7</v>
      </c>
      <c r="AD49" s="68">
        <v>1905306.08</v>
      </c>
      <c r="AE49" s="67">
        <v>3230</v>
      </c>
      <c r="AF49" s="68">
        <v>650958606.01999998</v>
      </c>
      <c r="AG49" s="68">
        <v>488265386.05000001</v>
      </c>
      <c r="AH49" s="68">
        <v>149337734.69999999</v>
      </c>
      <c r="AI49" s="68">
        <v>112003300.86</v>
      </c>
      <c r="AJ49" s="106">
        <f t="shared" si="11"/>
        <v>0.95357887500916305</v>
      </c>
      <c r="AK49" s="67">
        <v>3228</v>
      </c>
      <c r="AL49" s="68">
        <v>623636790.92999995</v>
      </c>
      <c r="AM49" s="68">
        <v>467774024.77999997</v>
      </c>
      <c r="AN49" s="106">
        <f t="shared" si="12"/>
        <v>0.91355558404136505</v>
      </c>
    </row>
    <row r="50" spans="1:40" x14ac:dyDescent="0.3">
      <c r="A50" s="87" t="s">
        <v>49</v>
      </c>
      <c r="B50" s="95">
        <v>65647096</v>
      </c>
      <c r="C50" s="61">
        <v>60</v>
      </c>
      <c r="D50" s="62">
        <v>123604243.53</v>
      </c>
      <c r="E50" s="76">
        <v>92703182.519999996</v>
      </c>
      <c r="F50" s="108">
        <f t="shared" si="3"/>
        <v>1.882859274232024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1.0764139525684426</v>
      </c>
      <c r="N50" s="77">
        <v>1</v>
      </c>
      <c r="O50" s="76">
        <v>34698.800000000003</v>
      </c>
      <c r="P50" s="78">
        <v>26024.1</v>
      </c>
      <c r="Q50" s="77">
        <v>11</v>
      </c>
      <c r="R50" s="76">
        <v>3724128.14</v>
      </c>
      <c r="S50" s="78">
        <v>2793096.1</v>
      </c>
      <c r="T50" s="64">
        <v>56</v>
      </c>
      <c r="U50" s="62">
        <v>66904623.140000001</v>
      </c>
      <c r="V50" s="62">
        <v>50178467.200000003</v>
      </c>
      <c r="W50" s="105">
        <f t="shared" si="4"/>
        <v>1.0191558685246336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1.0095100992738506</v>
      </c>
      <c r="AC50" s="66">
        <v>2</v>
      </c>
      <c r="AD50" s="65">
        <v>240040.4</v>
      </c>
      <c r="AE50" s="64">
        <v>53</v>
      </c>
      <c r="AF50" s="76">
        <v>61927809.719999999</v>
      </c>
      <c r="AG50" s="76">
        <v>46445857.07</v>
      </c>
      <c r="AH50" s="62">
        <v>26362105.399999999</v>
      </c>
      <c r="AI50" s="62">
        <v>19771579.039999999</v>
      </c>
      <c r="AJ50" s="105">
        <f t="shared" si="11"/>
        <v>0.94334423749681173</v>
      </c>
      <c r="AK50" s="64">
        <v>53</v>
      </c>
      <c r="AL50" s="76">
        <v>60204421.25</v>
      </c>
      <c r="AM50" s="76">
        <v>45153315.75</v>
      </c>
      <c r="AN50" s="105">
        <f t="shared" si="12"/>
        <v>0.9170919190393434</v>
      </c>
    </row>
    <row r="51" spans="1:40" x14ac:dyDescent="0.3">
      <c r="A51" s="88" t="s">
        <v>50</v>
      </c>
      <c r="B51" s="96">
        <v>13920989</v>
      </c>
      <c r="C51" s="20">
        <v>2</v>
      </c>
      <c r="D51" s="21">
        <v>185791.93</v>
      </c>
      <c r="E51" s="42">
        <v>185791.93</v>
      </c>
      <c r="F51" s="108">
        <f t="shared" si="3"/>
        <v>1.3346173177782123E-2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1.3343529687438157E-2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1.3343529687438157E-2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1.3343529687438157E-2</v>
      </c>
      <c r="AK51" s="23">
        <v>2</v>
      </c>
      <c r="AL51" s="42">
        <v>185755.13</v>
      </c>
      <c r="AM51" s="42">
        <v>185755.13</v>
      </c>
      <c r="AN51" s="105">
        <f t="shared" si="12"/>
        <v>1.3343529687438157E-2</v>
      </c>
    </row>
    <row r="52" spans="1:40" x14ac:dyDescent="0.3">
      <c r="A52" s="88" t="s">
        <v>51</v>
      </c>
      <c r="B52" s="96">
        <v>385168646</v>
      </c>
      <c r="C52" s="141">
        <v>3109</v>
      </c>
      <c r="D52" s="21">
        <v>474999692.35000002</v>
      </c>
      <c r="E52" s="42">
        <v>356249762.63</v>
      </c>
      <c r="F52" s="108">
        <f t="shared" si="3"/>
        <v>1.2332252307733274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0.99828743729052138</v>
      </c>
      <c r="N52" s="43">
        <v>4</v>
      </c>
      <c r="O52" s="42">
        <v>248815.58</v>
      </c>
      <c r="P52" s="44">
        <v>186611.68</v>
      </c>
      <c r="Q52" s="43">
        <v>11</v>
      </c>
      <c r="R52" s="42">
        <v>3994038.99</v>
      </c>
      <c r="S52" s="44">
        <v>2995529.25</v>
      </c>
      <c r="T52" s="23">
        <v>2942</v>
      </c>
      <c r="U52" s="21">
        <v>380266165.97000003</v>
      </c>
      <c r="V52" s="21">
        <v>285199618.27999997</v>
      </c>
      <c r="W52" s="105">
        <f t="shared" si="4"/>
        <v>0.98727186109016785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0.24958593119752537</v>
      </c>
      <c r="AC52" s="24">
        <v>2</v>
      </c>
      <c r="AD52" s="22">
        <v>1200000</v>
      </c>
      <c r="AE52" s="43">
        <v>2942</v>
      </c>
      <c r="AF52" s="42">
        <v>383340269.05000001</v>
      </c>
      <c r="AG52" s="42">
        <v>287505195.49000001</v>
      </c>
      <c r="AH52" s="21">
        <v>93163217.75</v>
      </c>
      <c r="AI52" s="21">
        <v>69872413.239999995</v>
      </c>
      <c r="AJ52" s="105">
        <f t="shared" si="11"/>
        <v>0.99525304832314931</v>
      </c>
      <c r="AK52" s="23">
        <v>2942</v>
      </c>
      <c r="AL52" s="42">
        <v>363694190.56</v>
      </c>
      <c r="AM52" s="42">
        <v>272770636.64999998</v>
      </c>
      <c r="AN52" s="105">
        <f t="shared" si="12"/>
        <v>0.94424661596157022</v>
      </c>
    </row>
    <row r="53" spans="1:40" ht="27.5" thickBot="1" x14ac:dyDescent="0.35">
      <c r="A53" s="90" t="s">
        <v>52</v>
      </c>
      <c r="B53" s="98">
        <v>217911158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2.1413775059650688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1.0209613123160954</v>
      </c>
      <c r="N53" s="48">
        <v>5</v>
      </c>
      <c r="O53" s="47">
        <v>4215353.84</v>
      </c>
      <c r="P53" s="49">
        <v>3161515.37</v>
      </c>
      <c r="Q53" s="48">
        <v>39</v>
      </c>
      <c r="R53" s="47">
        <v>9297158.5099999998</v>
      </c>
      <c r="S53" s="49">
        <v>6972868.9100000001</v>
      </c>
      <c r="T53" s="34">
        <v>232</v>
      </c>
      <c r="U53" s="32">
        <v>208966349.49000001</v>
      </c>
      <c r="V53" s="32">
        <v>156724761.62</v>
      </c>
      <c r="W53" s="105">
        <f t="shared" si="4"/>
        <v>0.95895203994097455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0.49494009315484433</v>
      </c>
      <c r="AC53" s="35">
        <v>3</v>
      </c>
      <c r="AD53" s="37">
        <v>465265.68</v>
      </c>
      <c r="AE53" s="48">
        <v>233</v>
      </c>
      <c r="AF53" s="47">
        <v>205504772.12</v>
      </c>
      <c r="AG53" s="47">
        <v>154128578.36000001</v>
      </c>
      <c r="AH53" s="32">
        <v>29812411.550000001</v>
      </c>
      <c r="AI53" s="32">
        <v>22359308.579999998</v>
      </c>
      <c r="AJ53" s="105">
        <f t="shared" si="11"/>
        <v>0.94306677090853697</v>
      </c>
      <c r="AK53" s="34">
        <v>231</v>
      </c>
      <c r="AL53" s="47">
        <v>199552423.99000001</v>
      </c>
      <c r="AM53" s="47">
        <v>149664317.25</v>
      </c>
      <c r="AN53" s="105">
        <f t="shared" si="12"/>
        <v>0.91575128975267994</v>
      </c>
    </row>
    <row r="54" spans="1:40" s="26" customFormat="1" ht="27.5" thickBot="1" x14ac:dyDescent="0.35">
      <c r="A54" s="86" t="s">
        <v>71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3"/>
        <v>3.2675221460887665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1.0066224860563318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1.0066224860563318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1.0066224860563318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1.0066224860563318</v>
      </c>
      <c r="AK54" s="67">
        <v>1</v>
      </c>
      <c r="AL54" s="68">
        <v>1127820.8400000001</v>
      </c>
      <c r="AM54" s="68">
        <v>845865.63</v>
      </c>
      <c r="AN54" s="106">
        <f t="shared" si="12"/>
        <v>1.0066224860563318</v>
      </c>
    </row>
    <row r="55" spans="1:40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3"/>
        <v>2.7045634375549468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1.0066224860563318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1.0066224860563318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1.0066224860563318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1.0066224860563318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1.0066224860563318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190653402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1.0436204099311064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1.026191137412801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1.014642666119328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0.98975252227599897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0.98935293706429639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0.98935293706429639</v>
      </c>
    </row>
    <row r="59" spans="1:40" ht="14" thickBot="1" x14ac:dyDescent="0.35">
      <c r="A59" s="94" t="s">
        <v>56</v>
      </c>
      <c r="B59" s="99">
        <v>190669489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1.043532358499162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1.0261045565082518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1.0145570595723368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0.98966901573853794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0.98926946424029061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0.98926946424029061</v>
      </c>
    </row>
    <row r="60" spans="1:40" ht="18" thickBot="1" x14ac:dyDescent="0.35">
      <c r="A60" s="139" t="s">
        <v>57</v>
      </c>
      <c r="B60" s="140">
        <v>3152524240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1.7000643646184939</v>
      </c>
      <c r="G60" s="133">
        <v>3531</v>
      </c>
      <c r="H60" s="134">
        <v>1540565330.46</v>
      </c>
      <c r="I60" s="134">
        <v>1170080113.77</v>
      </c>
      <c r="J60" s="133">
        <v>15679</v>
      </c>
      <c r="K60" s="134">
        <v>3555624310.0900002</v>
      </c>
      <c r="L60" s="134">
        <v>2661744479.25</v>
      </c>
      <c r="M60" s="138">
        <f>K60/B60</f>
        <v>1.1278658114584394</v>
      </c>
      <c r="N60" s="136">
        <v>619</v>
      </c>
      <c r="O60" s="137">
        <v>349243444.86000001</v>
      </c>
      <c r="P60" s="137">
        <v>265928763.65000001</v>
      </c>
      <c r="Q60" s="136">
        <v>1001</v>
      </c>
      <c r="R60" s="137">
        <v>60246270.670000002</v>
      </c>
      <c r="S60" s="137">
        <v>46051275.5</v>
      </c>
      <c r="T60" s="136">
        <v>15060</v>
      </c>
      <c r="U60" s="137">
        <v>3146134594.5599999</v>
      </c>
      <c r="V60" s="134">
        <v>2349764440.0999999</v>
      </c>
      <c r="W60" s="135">
        <f t="shared" si="4"/>
        <v>0.99797316532608171</v>
      </c>
      <c r="X60" s="133">
        <v>10417</v>
      </c>
      <c r="Y60" s="133">
        <v>11451</v>
      </c>
      <c r="Z60" s="137">
        <v>2419500396.1799998</v>
      </c>
      <c r="AA60" s="134">
        <v>1807648101.72</v>
      </c>
      <c r="AB60" s="135">
        <f>Z60/B60</f>
        <v>0.76748034653652653</v>
      </c>
      <c r="AC60" s="133">
        <v>148</v>
      </c>
      <c r="AD60" s="137">
        <v>27775960.690000001</v>
      </c>
      <c r="AE60" s="133">
        <v>15245</v>
      </c>
      <c r="AF60" s="137">
        <v>3138114088.02</v>
      </c>
      <c r="AG60" s="137">
        <v>2346907540.9000001</v>
      </c>
      <c r="AH60" s="137">
        <v>1161362921.26</v>
      </c>
      <c r="AI60" s="137">
        <v>892947129.02999997</v>
      </c>
      <c r="AJ60" s="135">
        <f>AF60/B60</f>
        <v>0.9954290115212564</v>
      </c>
      <c r="AK60" s="133">
        <v>14999</v>
      </c>
      <c r="AL60" s="134">
        <v>2933005463.5999999</v>
      </c>
      <c r="AM60" s="134">
        <v>2189242248.8099999</v>
      </c>
      <c r="AN60" s="135">
        <f>AL60/B60</f>
        <v>0.93036729944382601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czerwca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2024-07-08T10:31:50Z</dcterms:modified>
</cp:coreProperties>
</file>