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83AA2174-AB47-4A2B-B660-A2EBEEC3E2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e wg Ugrup I-XII 2023" sheetId="20" r:id="rId1"/>
  </sheet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wg Ugrup I-XII 2023'!$A$6:$I$161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#REF!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'Kraje wg Ugrup I-XII 2023'!$2:$4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0" l="1"/>
  <c r="G43" i="20" l="1"/>
  <c r="G40" i="20"/>
  <c r="D24" i="20" l="1"/>
  <c r="D5" i="20" l="1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5" i="20"/>
  <c r="D26" i="20"/>
  <c r="D27" i="20"/>
  <c r="D28" i="20"/>
  <c r="D29" i="20"/>
  <c r="D30" i="20"/>
  <c r="D31" i="20"/>
  <c r="D32" i="20"/>
  <c r="I33" i="20" l="1"/>
  <c r="H33" i="20"/>
  <c r="I61" i="20" l="1"/>
  <c r="H61" i="20"/>
  <c r="G61" i="20"/>
  <c r="D61" i="20"/>
  <c r="I60" i="20"/>
  <c r="H60" i="20"/>
  <c r="G60" i="20"/>
  <c r="D60" i="20"/>
  <c r="I59" i="20"/>
  <c r="H59" i="20"/>
  <c r="G59" i="20"/>
  <c r="D59" i="20"/>
  <c r="I58" i="20"/>
  <c r="H58" i="20"/>
  <c r="G58" i="20"/>
  <c r="D58" i="20"/>
  <c r="I57" i="20"/>
  <c r="H57" i="20"/>
  <c r="G57" i="20"/>
  <c r="D57" i="20"/>
  <c r="I56" i="20"/>
  <c r="H56" i="20"/>
  <c r="G56" i="20"/>
  <c r="D56" i="20"/>
  <c r="I55" i="20"/>
  <c r="H55" i="20"/>
  <c r="G55" i="20"/>
  <c r="D55" i="20"/>
  <c r="I54" i="20"/>
  <c r="H54" i="20"/>
  <c r="G54" i="20"/>
  <c r="D54" i="20"/>
  <c r="I53" i="20"/>
  <c r="H53" i="20"/>
  <c r="G53" i="20"/>
  <c r="D53" i="20"/>
  <c r="I52" i="20"/>
  <c r="H52" i="20"/>
  <c r="G52" i="20"/>
  <c r="D52" i="20"/>
  <c r="I51" i="20"/>
  <c r="H51" i="20"/>
  <c r="G51" i="20"/>
  <c r="D51" i="20"/>
  <c r="I50" i="20"/>
  <c r="H50" i="20"/>
  <c r="G50" i="20"/>
  <c r="D50" i="20"/>
  <c r="I49" i="20"/>
  <c r="H49" i="20"/>
  <c r="G49" i="20"/>
  <c r="D49" i="20"/>
  <c r="I48" i="20"/>
  <c r="H48" i="20"/>
  <c r="G48" i="20"/>
  <c r="D48" i="20"/>
  <c r="I47" i="20"/>
  <c r="H47" i="20"/>
  <c r="G47" i="20"/>
  <c r="D47" i="20"/>
  <c r="I46" i="20"/>
  <c r="H46" i="20"/>
  <c r="G46" i="20"/>
  <c r="D46" i="20"/>
  <c r="I45" i="20"/>
  <c r="H45" i="20"/>
  <c r="G45" i="20"/>
  <c r="D45" i="20"/>
  <c r="D44" i="20"/>
  <c r="I43" i="20"/>
  <c r="H43" i="20"/>
  <c r="D43" i="20"/>
  <c r="I42" i="20"/>
  <c r="H42" i="20"/>
  <c r="G42" i="20"/>
  <c r="D42" i="20"/>
  <c r="I41" i="20"/>
  <c r="H41" i="20"/>
  <c r="G41" i="20"/>
  <c r="D41" i="20"/>
  <c r="I40" i="20"/>
  <c r="H40" i="20"/>
  <c r="D40" i="20"/>
  <c r="I39" i="20"/>
  <c r="H39" i="20"/>
  <c r="G39" i="20"/>
  <c r="D39" i="20"/>
  <c r="I38" i="20"/>
  <c r="H38" i="20"/>
  <c r="G38" i="20"/>
  <c r="D38" i="20"/>
  <c r="I37" i="20"/>
  <c r="H37" i="20"/>
  <c r="G37" i="20"/>
  <c r="D37" i="20"/>
  <c r="I36" i="20"/>
  <c r="H36" i="20"/>
  <c r="G36" i="20"/>
  <c r="D36" i="20"/>
  <c r="I35" i="20"/>
  <c r="H35" i="20"/>
  <c r="G35" i="20"/>
  <c r="D35" i="20"/>
  <c r="I34" i="20"/>
  <c r="H34" i="20"/>
  <c r="G34" i="20"/>
  <c r="D34" i="20"/>
  <c r="G33" i="20"/>
  <c r="I32" i="20"/>
  <c r="H32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H25" i="20"/>
  <c r="G25" i="20"/>
  <c r="I24" i="20"/>
  <c r="H24" i="20"/>
  <c r="G24" i="20"/>
  <c r="H23" i="20"/>
  <c r="I22" i="20"/>
  <c r="H22" i="20"/>
  <c r="G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9" i="20"/>
  <c r="H9" i="20"/>
  <c r="G9" i="20"/>
  <c r="I8" i="20"/>
  <c r="H8" i="20"/>
  <c r="G8" i="20"/>
  <c r="I7" i="20"/>
  <c r="H7" i="20"/>
  <c r="G7" i="20"/>
  <c r="I6" i="20"/>
  <c r="H6" i="20"/>
  <c r="G6" i="20"/>
  <c r="I5" i="20"/>
  <c r="H5" i="20"/>
  <c r="G5" i="20"/>
</calcChain>
</file>

<file path=xl/sharedStrings.xml><?xml version="1.0" encoding="utf-8"?>
<sst xmlns="http://schemas.openxmlformats.org/spreadsheetml/2006/main" count="79" uniqueCount="68">
  <si>
    <t>--</t>
  </si>
  <si>
    <t>EKSPORT/WYWÓZ</t>
  </si>
  <si>
    <t>IMPORT/PRZYWÓZ</t>
  </si>
  <si>
    <t>SALDO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</si>
  <si>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</si>
  <si>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</si>
  <si>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</si>
  <si>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</si>
  <si>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</si>
  <si>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</si>
  <si>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</si>
  <si>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</si>
  <si>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</si>
  <si>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</si>
  <si>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</si>
  <si>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Węgry</t>
  </si>
  <si>
    <t>Brazylia</t>
  </si>
  <si>
    <t>Słowacja</t>
  </si>
  <si>
    <t>* - dane wstępne</t>
  </si>
  <si>
    <t>UGRUPOWANIE</t>
  </si>
  <si>
    <t>Zmiana</t>
  </si>
  <si>
    <t>[%]</t>
  </si>
  <si>
    <t>Suma końcowa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</si>
  <si>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</si>
  <si>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</si>
  <si>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</si>
  <si>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</si>
  <si>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</si>
  <si>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</si>
  <si>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</si>
  <si>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</si>
  <si>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</si>
  <si>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</si>
  <si>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</si>
  <si>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</si>
  <si>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</si>
  <si>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</si>
  <si>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</si>
  <si>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</si>
  <si>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</si>
  <si>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</si>
  <si>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</si>
  <si>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</si>
  <si>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</si>
  <si>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</si>
  <si>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</si>
  <si>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</si>
  <si>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</si>
  <si>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</si>
  <si>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</si>
  <si>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</si>
  <si>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</si>
  <si>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</si>
  <si>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</si>
  <si>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</si>
  <si>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</si>
  <si>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</si>
  <si>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</si>
  <si>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</si>
  <si>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</si>
  <si>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</si>
  <si>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</si>
  <si>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</si>
  <si>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Wartość [mln EUR]</t>
  </si>
  <si>
    <t>Pozost.teryt.UE</t>
  </si>
  <si>
    <t>Stany Zjednoczone Ameryki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</si>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</sst>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7" formatCode="0.0"/>
    <numFmt numFmtId="168" formatCode="#,##0.00;[Red]#,##0.00"/>
  </numFmts>
  <fonts count="1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75">
    <xf numFmtId="0" fontId="0" fillId="0" borderId="0" xfId="0"/>
    <xf numFmtId="0" fontId="5" fillId="0" borderId="0" xfId="0" applyFont="1"/>
    <xf numFmtId="49" fontId="5" fillId="0" borderId="23" xfId="0" applyNumberFormat="1" applyFont="1" applyBorder="1" applyAlignment="1">
      <alignment horizontal="centerContinuous"/>
    </xf>
    <xf numFmtId="0" fontId="6" fillId="0" borderId="0" xfId="0" applyFont="1"/>
    <xf numFmtId="0" fontId="7" fillId="0" borderId="0" xfId="0" applyFont="1"/>
    <xf numFmtId="0" fontId="5" fillId="0" borderId="18" xfId="0" applyFont="1" applyBorder="1"/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Continuous" vertical="center"/>
    </xf>
    <xf numFmtId="0" fontId="8" fillId="0" borderId="20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7" fillId="0" borderId="21" xfId="0" applyFont="1" applyBorder="1"/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vertical="center"/>
    </xf>
    <xf numFmtId="164" fontId="5" fillId="2" borderId="7" xfId="0" applyNumberFormat="1" applyFont="1" applyFill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164" fontId="5" fillId="0" borderId="25" xfId="0" applyNumberFormat="1" applyFont="1" applyBorder="1"/>
    <xf numFmtId="164" fontId="5" fillId="2" borderId="9" xfId="0" applyNumberFormat="1" applyFont="1" applyFill="1" applyBorder="1"/>
    <xf numFmtId="0" fontId="5" fillId="0" borderId="26" xfId="0" applyFont="1" applyBorder="1"/>
    <xf numFmtId="164" fontId="5" fillId="0" borderId="16" xfId="0" applyNumberFormat="1" applyFont="1" applyBorder="1"/>
    <xf numFmtId="164" fontId="5" fillId="2" borderId="16" xfId="0" applyNumberFormat="1" applyFont="1" applyFill="1" applyBorder="1"/>
    <xf numFmtId="164" fontId="8" fillId="0" borderId="27" xfId="0" applyNumberFormat="1" applyFont="1" applyBorder="1"/>
    <xf numFmtId="164" fontId="5" fillId="2" borderId="17" xfId="0" applyNumberFormat="1" applyFont="1" applyFill="1" applyBorder="1"/>
    <xf numFmtId="164" fontId="7" fillId="0" borderId="0" xfId="0" applyNumberFormat="1" applyFont="1"/>
    <xf numFmtId="0" fontId="7" fillId="0" borderId="28" xfId="0" applyFont="1" applyBorder="1"/>
    <xf numFmtId="164" fontId="7" fillId="0" borderId="11" xfId="0" applyNumberFormat="1" applyFont="1" applyBorder="1"/>
    <xf numFmtId="164" fontId="7" fillId="2" borderId="11" xfId="0" applyNumberFormat="1" applyFont="1" applyFill="1" applyBorder="1"/>
    <xf numFmtId="164" fontId="8" fillId="0" borderId="12" xfId="0" applyNumberFormat="1" applyFont="1" applyBorder="1"/>
    <xf numFmtId="164" fontId="7" fillId="0" borderId="16" xfId="0" applyNumberFormat="1" applyFont="1" applyBorder="1"/>
    <xf numFmtId="164" fontId="7" fillId="2" borderId="17" xfId="0" applyNumberFormat="1" applyFont="1" applyFill="1" applyBorder="1"/>
    <xf numFmtId="167" fontId="7" fillId="0" borderId="0" xfId="0" applyNumberFormat="1" applyFont="1"/>
    <xf numFmtId="3" fontId="7" fillId="2" borderId="17" xfId="0" applyNumberFormat="1" applyFont="1" applyFill="1" applyBorder="1"/>
    <xf numFmtId="0" fontId="7" fillId="0" borderId="39" xfId="0" applyFont="1" applyBorder="1"/>
    <xf numFmtId="164" fontId="7" fillId="0" borderId="29" xfId="0" applyNumberFormat="1" applyFont="1" applyBorder="1"/>
    <xf numFmtId="164" fontId="7" fillId="2" borderId="29" xfId="0" quotePrefix="1" applyNumberFormat="1" applyFont="1" applyFill="1" applyBorder="1"/>
    <xf numFmtId="164" fontId="8" fillId="0" borderId="40" xfId="0" quotePrefix="1" applyNumberFormat="1" applyFont="1" applyBorder="1"/>
    <xf numFmtId="164" fontId="7" fillId="2" borderId="29" xfId="0" applyNumberFormat="1" applyFont="1" applyFill="1" applyBorder="1"/>
    <xf numFmtId="164" fontId="8" fillId="0" borderId="40" xfId="0" applyNumberFormat="1" applyFont="1" applyBorder="1"/>
    <xf numFmtId="164" fontId="7" fillId="0" borderId="41" xfId="0" applyNumberFormat="1" applyFont="1" applyBorder="1"/>
    <xf numFmtId="164" fontId="7" fillId="2" borderId="42" xfId="0" applyNumberFormat="1" applyFont="1" applyFill="1" applyBorder="1"/>
    <xf numFmtId="0" fontId="5" fillId="0" borderId="30" xfId="0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8" fillId="0" borderId="31" xfId="0" applyNumberFormat="1" applyFont="1" applyBorder="1"/>
    <xf numFmtId="164" fontId="5" fillId="0" borderId="32" xfId="0" applyNumberFormat="1" applyFont="1" applyBorder="1"/>
    <xf numFmtId="164" fontId="5" fillId="2" borderId="2" xfId="0" applyNumberFormat="1" applyFont="1" applyFill="1" applyBorder="1"/>
    <xf numFmtId="164" fontId="7" fillId="2" borderId="17" xfId="0" quotePrefix="1" applyNumberFormat="1" applyFont="1" applyFill="1" applyBorder="1"/>
    <xf numFmtId="0" fontId="7" fillId="0" borderId="33" xfId="0" applyFont="1" applyBorder="1"/>
    <xf numFmtId="164" fontId="7" fillId="0" borderId="14" xfId="0" applyNumberFormat="1" applyFont="1" applyBorder="1"/>
    <xf numFmtId="164" fontId="7" fillId="2" borderId="14" xfId="0" applyNumberFormat="1" applyFont="1" applyFill="1" applyBorder="1"/>
    <xf numFmtId="164" fontId="8" fillId="0" borderId="13" xfId="0" applyNumberFormat="1" applyFont="1" applyBorder="1"/>
    <xf numFmtId="164" fontId="7" fillId="2" borderId="15" xfId="0" applyNumberFormat="1" applyFont="1" applyFill="1" applyBorder="1"/>
    <xf numFmtId="0" fontId="5" fillId="0" borderId="21" xfId="0" applyFont="1" applyBorder="1"/>
    <xf numFmtId="164" fontId="5" fillId="0" borderId="34" xfId="0" applyNumberFormat="1" applyFont="1" applyBorder="1"/>
    <xf numFmtId="164" fontId="5" fillId="2" borderId="34" xfId="0" applyNumberFormat="1" applyFont="1" applyFill="1" applyBorder="1"/>
    <xf numFmtId="164" fontId="8" fillId="0" borderId="10" xfId="0" applyNumberFormat="1" applyFont="1" applyBorder="1"/>
    <xf numFmtId="164" fontId="5" fillId="0" borderId="35" xfId="0" applyNumberFormat="1" applyFont="1" applyBorder="1"/>
    <xf numFmtId="164" fontId="5" fillId="2" borderId="36" xfId="0" applyNumberFormat="1" applyFont="1" applyFill="1" applyBorder="1"/>
    <xf numFmtId="164" fontId="7" fillId="0" borderId="37" xfId="0" applyNumberFormat="1" applyFont="1" applyBorder="1"/>
    <xf numFmtId="164" fontId="8" fillId="0" borderId="12" xfId="0" quotePrefix="1" applyNumberFormat="1" applyFont="1" applyBorder="1"/>
    <xf numFmtId="164" fontId="7" fillId="0" borderId="38" xfId="0" applyNumberFormat="1" applyFont="1" applyBorder="1"/>
    <xf numFmtId="164" fontId="7" fillId="0" borderId="35" xfId="0" applyNumberFormat="1" applyFont="1" applyBorder="1"/>
    <xf numFmtId="164" fontId="8" fillId="0" borderId="12" xfId="0" applyNumberFormat="1" applyFont="1" applyBorder="1" applyAlignment="1">
      <alignment horizontal="right"/>
    </xf>
    <xf numFmtId="164" fontId="8" fillId="0" borderId="13" xfId="0" quotePrefix="1" applyNumberFormat="1" applyFont="1" applyBorder="1"/>
    <xf numFmtId="168" fontId="7" fillId="0" borderId="0" xfId="0" applyNumberFormat="1" applyFont="1"/>
    <xf numFmtId="164" fontId="7" fillId="0" borderId="29" xfId="0" quotePrefix="1" applyNumberFormat="1" applyFont="1" applyBorder="1"/>
    <xf numFmtId="164" fontId="0" fillId="0" borderId="0" xfId="0" applyNumberFormat="1"/>
    <xf numFmtId="3" fontId="8" fillId="0" borderId="10" xfId="0" applyNumberFormat="1" applyFont="1" applyBorder="1"/>
  </cellXfs>
  <cellStyles count="5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</cellStyles>
  <dxfs count="5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64"/>
  <sheetViews>
    <sheetView showGridLines="0" showZeros="0" tabSelected="1" zoomScale="90" zoomScaleNormal="90" workbookViewId="0">
      <selection activeCell="J33" sqref="J33"/>
    </sheetView>
  </sheetViews>
  <sheetFormatPr defaultColWidth="8.7265625" defaultRowHeight="15.5" x14ac:dyDescent="0.35"/>
  <cols>
    <col min="1" max="1" width="18" style="4" customWidth="1"/>
    <col min="2" max="3" width="10.26953125" style="4" customWidth="1"/>
    <col min="4" max="4" width="10.453125" style="4" customWidth="1"/>
    <col min="5" max="6" width="10.7265625" style="4" customWidth="1"/>
    <col min="7" max="7" width="11" style="4" customWidth="1"/>
    <col min="8" max="9" width="10.7265625" style="4" customWidth="1"/>
    <col min="10" max="10" width="13.26953125" style="4" bestFit="1" customWidth="1"/>
    <col min="11" max="11" width="14.81640625" style="4" bestFit="1" customWidth="1"/>
    <col min="12" max="12" width="13.26953125" style="4" customWidth="1"/>
    <col min="13" max="13" width="13.7265625" style="4" bestFit="1" customWidth="1"/>
    <col min="14" max="15" width="13.26953125" style="4" bestFit="1" customWidth="1"/>
    <col min="16" max="16384" width="8.7265625" style="4"/>
  </cols>
  <sheetData>
    <row r="1" spans="1:15" ht="3.75" customHeight="1" thickBot="1" x14ac:dyDescent="0.4">
      <c r="A1" s="1"/>
    </row>
    <row r="2" spans="1:15" x14ac:dyDescent="0.35">
      <c r="A2" s="5"/>
      <c r="B2" s="6" t="s">
        <v>1</v>
      </c>
      <c r="C2" s="6"/>
      <c r="D2" s="7"/>
      <c r="E2" s="6" t="s">
        <v>2</v>
      </c>
      <c r="F2" s="6"/>
      <c r="G2" s="7"/>
      <c r="H2" s="6" t="s">
        <v>3</v>
      </c>
      <c r="I2" s="8"/>
    </row>
    <row r="3" spans="1:15" x14ac:dyDescent="0.35">
      <c r="A3" s="9" t="s">
        <v>19</v>
      </c>
      <c r="B3" s="10" t="s">
        <v>63</v>
      </c>
      <c r="C3" s="10"/>
      <c r="D3" s="11" t="s">
        <v>20</v>
      </c>
      <c r="E3" s="10" t="s">
        <v>63</v>
      </c>
      <c r="F3" s="10"/>
      <c r="G3" s="11" t="s">
        <v>20</v>
      </c>
      <c r="H3" s="10" t="s">
        <v>63</v>
      </c>
      <c r="I3" s="12"/>
      <c r="J3"/>
      <c r="K3"/>
      <c r="L3"/>
      <c r="M3"/>
    </row>
    <row r="4" spans="1:15" ht="16" thickBot="1" x14ac:dyDescent="0.4">
      <c r="A4" s="13"/>
      <c r="B4" s="14" t="s">
        <v>66</v>
      </c>
      <c r="C4" s="15" t="s">
        <v>67</v>
      </c>
      <c r="D4" s="16" t="s">
        <v>21</v>
      </c>
      <c r="E4" s="17" t="s">
        <v>66</v>
      </c>
      <c r="F4" s="15" t="s">
        <v>67</v>
      </c>
      <c r="G4" s="16" t="s">
        <v>21</v>
      </c>
      <c r="H4" s="17" t="s">
        <v>66</v>
      </c>
      <c r="I4" s="18" t="s">
        <v>67</v>
      </c>
      <c r="J4"/>
      <c r="K4"/>
      <c r="L4"/>
      <c r="M4"/>
    </row>
    <row r="5" spans="1:15" x14ac:dyDescent="0.35">
      <c r="A5" s="2" t="s">
        <v>22</v>
      </c>
      <c r="B5" s="19">
        <v>47866.567155000004</v>
      </c>
      <c r="C5" s="20">
        <v>52109.642707999999</v>
      </c>
      <c r="D5" s="21">
        <f t="shared" ref="D5:D61" si="0">((C5-B5)/B5)*100</f>
        <v>8.8643823971336868</v>
      </c>
      <c r="E5" s="22">
        <v>32247.374175000001</v>
      </c>
      <c r="F5" s="20">
        <v>33398.176295999998</v>
      </c>
      <c r="G5" s="21">
        <f t="shared" ref="G5:G43" si="1">((F5-E5)/E5)*100</f>
        <v>3.5686692341361681</v>
      </c>
      <c r="H5" s="23">
        <f>B5-E5</f>
        <v>15619.192980000003</v>
      </c>
      <c r="I5" s="24">
        <f t="shared" ref="I5:I61" si="2">C5-F5</f>
        <v>18711.466412000002</v>
      </c>
      <c r="J5"/>
      <c r="K5"/>
      <c r="L5"/>
      <c r="M5"/>
    </row>
    <row r="6" spans="1:15" x14ac:dyDescent="0.35">
      <c r="A6" s="25" t="s">
        <v>23</v>
      </c>
      <c r="B6" s="26">
        <v>35528.801900999999</v>
      </c>
      <c r="C6" s="27">
        <v>38368.908219999998</v>
      </c>
      <c r="D6" s="28">
        <f t="shared" si="0"/>
        <v>7.9938139397829246</v>
      </c>
      <c r="E6" s="26">
        <v>20410.524331000001</v>
      </c>
      <c r="F6" s="27">
        <v>22143.968769000003</v>
      </c>
      <c r="G6" s="28">
        <f t="shared" si="1"/>
        <v>8.4928951843104041</v>
      </c>
      <c r="H6" s="26">
        <f t="shared" ref="H6:H61" si="3">B6-E6</f>
        <v>15118.277569999998</v>
      </c>
      <c r="I6" s="29">
        <f t="shared" si="2"/>
        <v>16224.939450999995</v>
      </c>
      <c r="J6"/>
      <c r="K6"/>
      <c r="L6"/>
      <c r="M6"/>
      <c r="N6" s="30"/>
      <c r="O6" s="30"/>
    </row>
    <row r="7" spans="1:15" x14ac:dyDescent="0.35">
      <c r="A7" s="31" t="s">
        <v>24</v>
      </c>
      <c r="B7" s="32">
        <v>751.14661100000001</v>
      </c>
      <c r="C7" s="33">
        <v>703.25511300000005</v>
      </c>
      <c r="D7" s="34">
        <f t="shared" si="0"/>
        <v>-6.3757856720197541</v>
      </c>
      <c r="E7" s="32">
        <v>460.20052399999997</v>
      </c>
      <c r="F7" s="33">
        <v>436.84757400000001</v>
      </c>
      <c r="G7" s="34">
        <f t="shared" si="1"/>
        <v>-5.0745161689559408</v>
      </c>
      <c r="H7" s="35">
        <f t="shared" si="3"/>
        <v>290.94608700000003</v>
      </c>
      <c r="I7" s="36">
        <f t="shared" si="2"/>
        <v>266.40753900000004</v>
      </c>
      <c r="J7"/>
      <c r="K7"/>
      <c r="L7"/>
      <c r="M7"/>
    </row>
    <row r="8" spans="1:15" x14ac:dyDescent="0.35">
      <c r="A8" s="31" t="s">
        <v>12</v>
      </c>
      <c r="B8" s="32">
        <v>1191.0341410000001</v>
      </c>
      <c r="C8" s="33">
        <v>1147.5385530000001</v>
      </c>
      <c r="D8" s="34">
        <f t="shared" si="0"/>
        <v>-3.6519178168545876</v>
      </c>
      <c r="E8" s="32">
        <v>1118.4626029999999</v>
      </c>
      <c r="F8" s="33">
        <v>1276.349937</v>
      </c>
      <c r="G8" s="34">
        <f t="shared" si="1"/>
        <v>14.116460718177452</v>
      </c>
      <c r="H8" s="35">
        <f t="shared" si="3"/>
        <v>72.571538000000146</v>
      </c>
      <c r="I8" s="36">
        <f t="shared" si="2"/>
        <v>-128.81138399999986</v>
      </c>
      <c r="J8"/>
      <c r="K8" s="73"/>
      <c r="L8" s="73"/>
      <c r="M8"/>
    </row>
    <row r="9" spans="1:15" x14ac:dyDescent="0.35">
      <c r="A9" s="31" t="s">
        <v>25</v>
      </c>
      <c r="B9" s="32">
        <v>388.06079100000005</v>
      </c>
      <c r="C9" s="33">
        <v>414.12379800000002</v>
      </c>
      <c r="D9" s="34">
        <f t="shared" si="0"/>
        <v>6.7162175629333198</v>
      </c>
      <c r="E9" s="32">
        <v>170.000865</v>
      </c>
      <c r="F9" s="33">
        <v>156.87964099999999</v>
      </c>
      <c r="G9" s="34">
        <f t="shared" si="1"/>
        <v>-7.7183277861556832</v>
      </c>
      <c r="H9" s="35">
        <f t="shared" si="3"/>
        <v>218.05992600000005</v>
      </c>
      <c r="I9" s="36">
        <f t="shared" si="2"/>
        <v>257.24415700000003</v>
      </c>
      <c r="J9"/>
      <c r="K9" s="73"/>
      <c r="L9" s="73"/>
      <c r="M9"/>
      <c r="N9" s="30"/>
      <c r="O9" s="30"/>
    </row>
    <row r="10" spans="1:15" x14ac:dyDescent="0.35">
      <c r="A10" s="31" t="s">
        <v>26</v>
      </c>
      <c r="B10" s="32">
        <v>330.00918300000001</v>
      </c>
      <c r="C10" s="33">
        <v>362.59267800000003</v>
      </c>
      <c r="D10" s="34">
        <f t="shared" si="0"/>
        <v>9.8735116107360028</v>
      </c>
      <c r="E10" s="32">
        <v>50.000931999999999</v>
      </c>
      <c r="F10" s="33">
        <v>106.866107</v>
      </c>
      <c r="G10" s="34">
        <f t="shared" si="1"/>
        <v>113.72823010579083</v>
      </c>
      <c r="H10" s="35">
        <f t="shared" si="3"/>
        <v>280.00825100000003</v>
      </c>
      <c r="I10" s="36">
        <f t="shared" si="2"/>
        <v>255.72657100000004</v>
      </c>
      <c r="J10"/>
      <c r="K10"/>
      <c r="L10" s="73"/>
      <c r="M10" s="73"/>
      <c r="N10" s="30"/>
      <c r="O10" s="30"/>
    </row>
    <row r="11" spans="1:15" x14ac:dyDescent="0.35">
      <c r="A11" s="31" t="s">
        <v>27</v>
      </c>
      <c r="B11" s="32">
        <v>33.746850000000002</v>
      </c>
      <c r="C11" s="33">
        <v>40.834389000000002</v>
      </c>
      <c r="D11" s="34">
        <f t="shared" si="0"/>
        <v>21.002075749292153</v>
      </c>
      <c r="E11" s="32">
        <v>14.017695</v>
      </c>
      <c r="F11" s="33">
        <v>19.064578000000001</v>
      </c>
      <c r="G11" s="34">
        <f t="shared" si="1"/>
        <v>36.003658233397154</v>
      </c>
      <c r="H11" s="35">
        <f t="shared" si="3"/>
        <v>19.729155000000002</v>
      </c>
      <c r="I11" s="36">
        <f t="shared" si="2"/>
        <v>21.769811000000001</v>
      </c>
      <c r="J11"/>
      <c r="K11"/>
      <c r="L11"/>
      <c r="M11"/>
    </row>
    <row r="12" spans="1:15" x14ac:dyDescent="0.35">
      <c r="A12" s="31" t="s">
        <v>13</v>
      </c>
      <c r="B12" s="32">
        <v>1033.8339780000001</v>
      </c>
      <c r="C12" s="33">
        <v>1095.0741860000001</v>
      </c>
      <c r="D12" s="34">
        <f t="shared" si="0"/>
        <v>5.9236017874428901</v>
      </c>
      <c r="E12" s="32">
        <v>1119.710589</v>
      </c>
      <c r="F12" s="33">
        <v>1570.306808</v>
      </c>
      <c r="G12" s="34">
        <f t="shared" si="1"/>
        <v>40.24220396115232</v>
      </c>
      <c r="H12" s="35">
        <f t="shared" si="3"/>
        <v>-85.876610999999912</v>
      </c>
      <c r="I12" s="36">
        <f t="shared" si="2"/>
        <v>-475.23262199999999</v>
      </c>
      <c r="J12"/>
      <c r="K12"/>
      <c r="L12"/>
      <c r="M12"/>
    </row>
    <row r="13" spans="1:15" x14ac:dyDescent="0.35">
      <c r="A13" s="31" t="s">
        <v>28</v>
      </c>
      <c r="B13" s="32">
        <v>239.01118199999999</v>
      </c>
      <c r="C13" s="33">
        <v>247.07477</v>
      </c>
      <c r="D13" s="34">
        <f t="shared" si="0"/>
        <v>3.3737283471532349</v>
      </c>
      <c r="E13" s="32">
        <v>63.040813999999997</v>
      </c>
      <c r="F13" s="33">
        <v>69.106483999999995</v>
      </c>
      <c r="G13" s="34">
        <f t="shared" si="1"/>
        <v>9.6218142107111717</v>
      </c>
      <c r="H13" s="35">
        <f t="shared" si="3"/>
        <v>175.97036800000001</v>
      </c>
      <c r="I13" s="36">
        <f t="shared" si="2"/>
        <v>177.96828600000001</v>
      </c>
      <c r="J13"/>
      <c r="K13"/>
      <c r="L13"/>
      <c r="M13"/>
    </row>
    <row r="14" spans="1:15" x14ac:dyDescent="0.35">
      <c r="A14" s="31" t="s">
        <v>29</v>
      </c>
      <c r="B14" s="32">
        <v>320.41409100000004</v>
      </c>
      <c r="C14" s="33">
        <v>311.26393099999996</v>
      </c>
      <c r="D14" s="34">
        <f t="shared" si="0"/>
        <v>-2.855729587747776</v>
      </c>
      <c r="E14" s="32">
        <v>63.120358000000003</v>
      </c>
      <c r="F14" s="33">
        <v>59.990966</v>
      </c>
      <c r="G14" s="34">
        <f t="shared" si="1"/>
        <v>-4.9578172544585426</v>
      </c>
      <c r="H14" s="35">
        <f t="shared" si="3"/>
        <v>257.29373300000003</v>
      </c>
      <c r="I14" s="36">
        <f t="shared" si="2"/>
        <v>251.27296499999994</v>
      </c>
      <c r="J14"/>
      <c r="K14"/>
      <c r="L14"/>
    </row>
    <row r="15" spans="1:15" x14ac:dyDescent="0.35">
      <c r="A15" s="31" t="s">
        <v>9</v>
      </c>
      <c r="B15" s="32">
        <v>2937.789671</v>
      </c>
      <c r="C15" s="33">
        <v>3053.450362</v>
      </c>
      <c r="D15" s="34">
        <f t="shared" si="0"/>
        <v>3.9369969927299144</v>
      </c>
      <c r="E15" s="32">
        <v>1009.498387</v>
      </c>
      <c r="F15" s="33">
        <v>1120.8159720000001</v>
      </c>
      <c r="G15" s="34">
        <f t="shared" si="1"/>
        <v>11.027019600379028</v>
      </c>
      <c r="H15" s="35">
        <f t="shared" si="3"/>
        <v>1928.2912839999999</v>
      </c>
      <c r="I15" s="36">
        <f t="shared" si="2"/>
        <v>1932.6343899999999</v>
      </c>
      <c r="J15"/>
      <c r="K15"/>
      <c r="L15"/>
    </row>
    <row r="16" spans="1:15" x14ac:dyDescent="0.35">
      <c r="A16" s="31" t="s">
        <v>30</v>
      </c>
      <c r="B16" s="32">
        <v>406.78720699999997</v>
      </c>
      <c r="C16" s="33">
        <v>465.33903100000003</v>
      </c>
      <c r="D16" s="34">
        <f t="shared" si="0"/>
        <v>14.393723055307408</v>
      </c>
      <c r="E16" s="32">
        <v>259.47204500000004</v>
      </c>
      <c r="F16" s="33">
        <v>295.09362599999997</v>
      </c>
      <c r="G16" s="34">
        <f t="shared" si="1"/>
        <v>13.728485085936686</v>
      </c>
      <c r="H16" s="35">
        <f t="shared" si="3"/>
        <v>147.31516199999993</v>
      </c>
      <c r="I16" s="36">
        <f t="shared" si="2"/>
        <v>170.24540500000006</v>
      </c>
      <c r="J16"/>
      <c r="K16"/>
      <c r="L16"/>
    </row>
    <row r="17" spans="1:14" x14ac:dyDescent="0.35">
      <c r="A17" s="31" t="s">
        <v>8</v>
      </c>
      <c r="B17" s="32">
        <v>1600.6971839999999</v>
      </c>
      <c r="C17" s="33">
        <v>1809.673939</v>
      </c>
      <c r="D17" s="34">
        <f t="shared" si="0"/>
        <v>13.055358445610917</v>
      </c>
      <c r="E17" s="32">
        <v>1564.3898280000001</v>
      </c>
      <c r="F17" s="33">
        <v>1794.692728</v>
      </c>
      <c r="G17" s="34">
        <f t="shared" si="1"/>
        <v>14.72157999738668</v>
      </c>
      <c r="H17" s="35">
        <f t="shared" si="3"/>
        <v>36.3073559999998</v>
      </c>
      <c r="I17" s="36">
        <f t="shared" si="2"/>
        <v>14.98121100000003</v>
      </c>
      <c r="J17"/>
      <c r="K17"/>
      <c r="L17"/>
    </row>
    <row r="18" spans="1:14" x14ac:dyDescent="0.35">
      <c r="A18" s="31" t="s">
        <v>6</v>
      </c>
      <c r="B18" s="32">
        <v>3123.0353380000001</v>
      </c>
      <c r="C18" s="33">
        <v>3210.727335</v>
      </c>
      <c r="D18" s="34">
        <f t="shared" si="0"/>
        <v>2.8079092136100541</v>
      </c>
      <c r="E18" s="32">
        <v>2508.3189870000001</v>
      </c>
      <c r="F18" s="33">
        <v>2720.4481660000001</v>
      </c>
      <c r="G18" s="34">
        <f t="shared" si="1"/>
        <v>8.4570256055714346</v>
      </c>
      <c r="H18" s="35">
        <f t="shared" si="3"/>
        <v>614.71635100000003</v>
      </c>
      <c r="I18" s="36">
        <f t="shared" si="2"/>
        <v>490.27916899999991</v>
      </c>
      <c r="J18"/>
      <c r="K18"/>
      <c r="L18"/>
    </row>
    <row r="19" spans="1:14" x14ac:dyDescent="0.35">
      <c r="A19" s="31" t="s">
        <v>31</v>
      </c>
      <c r="B19" s="32">
        <v>413.64740799999998</v>
      </c>
      <c r="C19" s="33">
        <v>488.25471199999998</v>
      </c>
      <c r="D19" s="34">
        <f t="shared" si="0"/>
        <v>18.03644905228078</v>
      </c>
      <c r="E19" s="32">
        <v>330.74986200000001</v>
      </c>
      <c r="F19" s="33">
        <v>417.89835999999997</v>
      </c>
      <c r="G19" s="34">
        <f t="shared" si="1"/>
        <v>26.348763223369069</v>
      </c>
      <c r="H19" s="35">
        <f t="shared" si="3"/>
        <v>82.897545999999977</v>
      </c>
      <c r="I19" s="36">
        <f t="shared" si="2"/>
        <v>70.356352000000015</v>
      </c>
      <c r="J19"/>
      <c r="K19"/>
      <c r="L19"/>
    </row>
    <row r="20" spans="1:14" x14ac:dyDescent="0.35">
      <c r="A20" s="31" t="s">
        <v>32</v>
      </c>
      <c r="B20" s="32">
        <v>1045.6099179999999</v>
      </c>
      <c r="C20" s="33">
        <v>1074.986357</v>
      </c>
      <c r="D20" s="34">
        <f t="shared" si="0"/>
        <v>2.8095027116986588</v>
      </c>
      <c r="E20" s="32">
        <v>591.50698199999999</v>
      </c>
      <c r="F20" s="33">
        <v>576.850504</v>
      </c>
      <c r="G20" s="34">
        <f t="shared" si="1"/>
        <v>-2.4778199490466868</v>
      </c>
      <c r="H20" s="35">
        <f t="shared" si="3"/>
        <v>454.10293599999989</v>
      </c>
      <c r="I20" s="36">
        <f t="shared" si="2"/>
        <v>498.135853</v>
      </c>
      <c r="J20"/>
      <c r="K20"/>
      <c r="L20"/>
    </row>
    <row r="21" spans="1:14" x14ac:dyDescent="0.35">
      <c r="A21" s="31" t="s">
        <v>33</v>
      </c>
      <c r="B21" s="32">
        <v>87.378756999999993</v>
      </c>
      <c r="C21" s="33">
        <v>98.335259999999991</v>
      </c>
      <c r="D21" s="34">
        <f t="shared" si="0"/>
        <v>12.53909231050288</v>
      </c>
      <c r="E21" s="32">
        <v>3.2407979999999998</v>
      </c>
      <c r="F21" s="33">
        <v>2.2840500000000001</v>
      </c>
      <c r="G21" s="34">
        <f t="shared" si="1"/>
        <v>-29.521988102930198</v>
      </c>
      <c r="H21" s="35">
        <f t="shared" si="3"/>
        <v>84.137958999999995</v>
      </c>
      <c r="I21" s="36">
        <f t="shared" si="2"/>
        <v>96.051209999999998</v>
      </c>
      <c r="J21"/>
      <c r="K21"/>
      <c r="L21"/>
    </row>
    <row r="22" spans="1:14" x14ac:dyDescent="0.35">
      <c r="A22" s="31" t="s">
        <v>34</v>
      </c>
      <c r="B22" s="32">
        <v>486.64100999999999</v>
      </c>
      <c r="C22" s="33">
        <v>519.20335299999999</v>
      </c>
      <c r="D22" s="34">
        <f t="shared" si="0"/>
        <v>6.6912451542051503</v>
      </c>
      <c r="E22" s="32">
        <v>118.544856</v>
      </c>
      <c r="F22" s="33">
        <v>124.22644</v>
      </c>
      <c r="G22" s="34">
        <f t="shared" si="1"/>
        <v>4.7927714383490425</v>
      </c>
      <c r="H22" s="35">
        <f t="shared" si="3"/>
        <v>368.09615400000001</v>
      </c>
      <c r="I22" s="36">
        <f t="shared" si="2"/>
        <v>394.97691299999997</v>
      </c>
      <c r="J22"/>
      <c r="K22"/>
      <c r="L22"/>
    </row>
    <row r="23" spans="1:14" x14ac:dyDescent="0.35">
      <c r="A23" s="31" t="s">
        <v>35</v>
      </c>
      <c r="B23" s="32">
        <v>17.028386999999999</v>
      </c>
      <c r="C23" s="33">
        <v>18.766192999999998</v>
      </c>
      <c r="D23" s="34">
        <f t="shared" si="0"/>
        <v>10.205347106569748</v>
      </c>
      <c r="E23" s="32">
        <v>0.73485900000000004</v>
      </c>
      <c r="F23" s="33">
        <v>0.78181200000000006</v>
      </c>
      <c r="G23" s="34" t="s">
        <v>0</v>
      </c>
      <c r="H23" s="35">
        <f t="shared" si="3"/>
        <v>16.293527999999998</v>
      </c>
      <c r="I23" s="36">
        <v>0.81478799999999996</v>
      </c>
      <c r="J23"/>
      <c r="K23"/>
      <c r="L23"/>
      <c r="M23" s="37"/>
      <c r="N23" s="37"/>
    </row>
    <row r="24" spans="1:14" x14ac:dyDescent="0.35">
      <c r="A24" s="31" t="s">
        <v>4</v>
      </c>
      <c r="B24" s="32">
        <v>11969.947357000001</v>
      </c>
      <c r="C24" s="33">
        <v>13378.814051000001</v>
      </c>
      <c r="D24" s="34">
        <f>((C24-B24)/B24)*100</f>
        <v>11.770032498731901</v>
      </c>
      <c r="E24" s="32">
        <v>6163.173033</v>
      </c>
      <c r="F24" s="33">
        <v>6499.8656919999994</v>
      </c>
      <c r="G24" s="34">
        <f t="shared" si="1"/>
        <v>5.4629759248558711</v>
      </c>
      <c r="H24" s="35">
        <f t="shared" si="3"/>
        <v>5806.7743240000009</v>
      </c>
      <c r="I24" s="38">
        <f t="shared" si="2"/>
        <v>6878.9483590000018</v>
      </c>
      <c r="J24"/>
      <c r="K24"/>
      <c r="L24"/>
      <c r="M24" s="37"/>
      <c r="N24" s="37"/>
    </row>
    <row r="25" spans="1:14" x14ac:dyDescent="0.35">
      <c r="A25" s="31" t="s">
        <v>36</v>
      </c>
      <c r="B25" s="32">
        <v>242.329072</v>
      </c>
      <c r="C25" s="33">
        <v>254.86282500000002</v>
      </c>
      <c r="D25" s="34">
        <f t="shared" si="0"/>
        <v>5.1722036058471836</v>
      </c>
      <c r="E25" s="32">
        <v>146.09848600000001</v>
      </c>
      <c r="F25" s="33">
        <v>155.57890900000001</v>
      </c>
      <c r="G25" s="34">
        <f t="shared" si="1"/>
        <v>6.4890631378616757</v>
      </c>
      <c r="H25" s="35">
        <f t="shared" si="3"/>
        <v>96.230585999999988</v>
      </c>
      <c r="I25" s="36">
        <f t="shared" si="2"/>
        <v>99.283916000000005</v>
      </c>
      <c r="J25"/>
      <c r="K25"/>
      <c r="L25"/>
      <c r="M25" s="37"/>
      <c r="N25" s="37"/>
    </row>
    <row r="26" spans="1:14" x14ac:dyDescent="0.35">
      <c r="A26" s="31" t="s">
        <v>11</v>
      </c>
      <c r="B26" s="32">
        <v>2200.5347689999999</v>
      </c>
      <c r="C26" s="33">
        <v>2435.6810759999998</v>
      </c>
      <c r="D26" s="34">
        <f t="shared" si="0"/>
        <v>10.685871012474786</v>
      </c>
      <c r="E26" s="32">
        <v>954.68170099999998</v>
      </c>
      <c r="F26" s="33">
        <v>917.87749699999995</v>
      </c>
      <c r="G26" s="34">
        <f t="shared" si="1"/>
        <v>-3.8551282549407562</v>
      </c>
      <c r="H26" s="35">
        <f t="shared" si="3"/>
        <v>1245.8530679999999</v>
      </c>
      <c r="I26" s="36">
        <f t="shared" si="2"/>
        <v>1517.8035789999999</v>
      </c>
      <c r="J26"/>
      <c r="K26"/>
      <c r="L26"/>
    </row>
    <row r="27" spans="1:14" x14ac:dyDescent="0.35">
      <c r="A27" s="31" t="s">
        <v>14</v>
      </c>
      <c r="B27" s="32">
        <v>1160.3344629999999</v>
      </c>
      <c r="C27" s="33">
        <v>1265.5733149999999</v>
      </c>
      <c r="D27" s="34">
        <f t="shared" si="0"/>
        <v>9.069699759490808</v>
      </c>
      <c r="E27" s="32">
        <v>362.76209</v>
      </c>
      <c r="F27" s="33">
        <v>265.09865600000001</v>
      </c>
      <c r="G27" s="34">
        <f t="shared" si="1"/>
        <v>-26.922172049455334</v>
      </c>
      <c r="H27" s="35">
        <f t="shared" si="3"/>
        <v>797.57237299999997</v>
      </c>
      <c r="I27" s="36">
        <f t="shared" si="2"/>
        <v>1000.4746589999999</v>
      </c>
      <c r="J27"/>
      <c r="K27"/>
      <c r="L27"/>
    </row>
    <row r="28" spans="1:14" x14ac:dyDescent="0.35">
      <c r="A28" s="31" t="s">
        <v>17</v>
      </c>
      <c r="B28" s="32">
        <v>1074.261436</v>
      </c>
      <c r="C28" s="33">
        <v>1093.6964809999999</v>
      </c>
      <c r="D28" s="34">
        <f t="shared" si="0"/>
        <v>1.8091541173037087</v>
      </c>
      <c r="E28" s="32">
        <v>516.16956099999993</v>
      </c>
      <c r="F28" s="33">
        <v>579.84072100000003</v>
      </c>
      <c r="G28" s="34">
        <f t="shared" si="1"/>
        <v>12.335318626043527</v>
      </c>
      <c r="H28" s="35">
        <f t="shared" si="3"/>
        <v>558.09187500000007</v>
      </c>
      <c r="I28" s="36">
        <f t="shared" si="2"/>
        <v>513.85575999999992</v>
      </c>
      <c r="J28"/>
      <c r="K28"/>
      <c r="L28"/>
    </row>
    <row r="29" spans="1:14" x14ac:dyDescent="0.35">
      <c r="A29" s="31" t="s">
        <v>37</v>
      </c>
      <c r="B29" s="32">
        <v>157.803505</v>
      </c>
      <c r="C29" s="33">
        <v>184.09732199999999</v>
      </c>
      <c r="D29" s="34">
        <f t="shared" si="0"/>
        <v>16.66237831662864</v>
      </c>
      <c r="E29" s="32">
        <v>17.364975999999999</v>
      </c>
      <c r="F29" s="33">
        <v>19.164919000000001</v>
      </c>
      <c r="G29" s="34">
        <f t="shared" si="1"/>
        <v>10.36536416750592</v>
      </c>
      <c r="H29" s="35">
        <f t="shared" si="3"/>
        <v>140.43852900000002</v>
      </c>
      <c r="I29" s="36">
        <f t="shared" si="2"/>
        <v>164.93240299999999</v>
      </c>
      <c r="J29"/>
      <c r="K29"/>
      <c r="L29"/>
    </row>
    <row r="30" spans="1:14" x14ac:dyDescent="0.35">
      <c r="A30" s="31" t="s">
        <v>38</v>
      </c>
      <c r="B30" s="32">
        <v>796.06946100000005</v>
      </c>
      <c r="C30" s="33">
        <v>836.17987500000004</v>
      </c>
      <c r="D30" s="34">
        <f t="shared" si="0"/>
        <v>5.0385570562667255</v>
      </c>
      <c r="E30" s="32">
        <v>442.49090200000001</v>
      </c>
      <c r="F30" s="33">
        <v>418.97073599999999</v>
      </c>
      <c r="G30" s="34">
        <f t="shared" si="1"/>
        <v>-5.3154010384602257</v>
      </c>
      <c r="H30" s="35">
        <f t="shared" si="3"/>
        <v>353.57855900000004</v>
      </c>
      <c r="I30" s="36">
        <f t="shared" si="2"/>
        <v>417.20913900000005</v>
      </c>
    </row>
    <row r="31" spans="1:14" x14ac:dyDescent="0.35">
      <c r="A31" s="31" t="s">
        <v>15</v>
      </c>
      <c r="B31" s="32">
        <v>1180.9430609999999</v>
      </c>
      <c r="C31" s="33">
        <v>1288.5548840000001</v>
      </c>
      <c r="D31" s="34">
        <f t="shared" si="0"/>
        <v>9.1123633775261403</v>
      </c>
      <c r="E31" s="32">
        <v>627.49530700000003</v>
      </c>
      <c r="F31" s="33">
        <v>602.21794899999998</v>
      </c>
      <c r="G31" s="34">
        <f t="shared" si="1"/>
        <v>-4.028294350255603</v>
      </c>
      <c r="H31" s="35">
        <f t="shared" si="3"/>
        <v>553.44775399999992</v>
      </c>
      <c r="I31" s="36">
        <f t="shared" si="2"/>
        <v>686.33693500000015</v>
      </c>
    </row>
    <row r="32" spans="1:14" x14ac:dyDescent="0.35">
      <c r="A32" s="31" t="s">
        <v>7</v>
      </c>
      <c r="B32" s="32">
        <v>2340.5915829999999</v>
      </c>
      <c r="C32" s="33">
        <v>2570.1979459999998</v>
      </c>
      <c r="D32" s="34">
        <f t="shared" si="0"/>
        <v>9.8097576983382613</v>
      </c>
      <c r="E32" s="32">
        <v>1716.3774860000001</v>
      </c>
      <c r="F32" s="33">
        <v>1912.046638</v>
      </c>
      <c r="G32" s="34">
        <f t="shared" si="1"/>
        <v>11.40012343415229</v>
      </c>
      <c r="H32" s="35">
        <f t="shared" si="3"/>
        <v>624.21409699999981</v>
      </c>
      <c r="I32" s="36">
        <f t="shared" si="2"/>
        <v>658.15130799999974</v>
      </c>
    </row>
    <row r="33" spans="1:9" ht="16" thickBot="1" x14ac:dyDescent="0.4">
      <c r="A33" s="39" t="s">
        <v>64</v>
      </c>
      <c r="B33" s="72">
        <v>0.11548700000275858</v>
      </c>
      <c r="C33" s="41">
        <v>0.75648499999078922</v>
      </c>
      <c r="D33" s="42">
        <f t="shared" si="0"/>
        <v>555.03909528580652</v>
      </c>
      <c r="E33" s="40">
        <v>18.899805000000924</v>
      </c>
      <c r="F33" s="43">
        <v>24.803298999995604</v>
      </c>
      <c r="G33" s="44">
        <f t="shared" si="1"/>
        <v>31.235740262898965</v>
      </c>
      <c r="H33" s="45">
        <f t="shared" ref="H33" si="4">B33-E33</f>
        <v>-18.784317999998166</v>
      </c>
      <c r="I33" s="46">
        <f t="shared" ref="I33" si="5">C33-F33</f>
        <v>-24.046814000004815</v>
      </c>
    </row>
    <row r="34" spans="1:9" ht="16" thickBot="1" x14ac:dyDescent="0.4">
      <c r="A34" s="47" t="s">
        <v>5</v>
      </c>
      <c r="B34" s="48">
        <v>3682.7443939999998</v>
      </c>
      <c r="C34" s="49">
        <v>4203.9257400000006</v>
      </c>
      <c r="D34" s="50">
        <f t="shared" si="0"/>
        <v>14.151982604307802</v>
      </c>
      <c r="E34" s="48">
        <v>494.88195400000001</v>
      </c>
      <c r="F34" s="49">
        <v>530.10386199999994</v>
      </c>
      <c r="G34" s="50">
        <f t="shared" si="1"/>
        <v>7.1172342647192037</v>
      </c>
      <c r="H34" s="51">
        <f t="shared" si="3"/>
        <v>3187.8624399999999</v>
      </c>
      <c r="I34" s="52">
        <f t="shared" si="2"/>
        <v>3673.8218780000007</v>
      </c>
    </row>
    <row r="35" spans="1:9" x14ac:dyDescent="0.35">
      <c r="A35" s="25" t="s">
        <v>39</v>
      </c>
      <c r="B35" s="26">
        <v>1077.6479180000001</v>
      </c>
      <c r="C35" s="27">
        <v>1142.6443569999999</v>
      </c>
      <c r="D35" s="28">
        <f t="shared" si="0"/>
        <v>6.0313241379082569</v>
      </c>
      <c r="E35" s="26">
        <v>773.71901400000013</v>
      </c>
      <c r="F35" s="27">
        <v>576.61757499999999</v>
      </c>
      <c r="G35" s="28">
        <f t="shared" si="1"/>
        <v>-25.474550248031015</v>
      </c>
      <c r="H35" s="26">
        <f t="shared" si="3"/>
        <v>303.92890399999999</v>
      </c>
      <c r="I35" s="29">
        <f t="shared" si="2"/>
        <v>566.02678199999991</v>
      </c>
    </row>
    <row r="36" spans="1:9" x14ac:dyDescent="0.35">
      <c r="A36" s="31" t="s">
        <v>40</v>
      </c>
      <c r="B36" s="32">
        <v>19.584986000000001</v>
      </c>
      <c r="C36" s="33">
        <v>24.921221000000003</v>
      </c>
      <c r="D36" s="34">
        <f t="shared" si="0"/>
        <v>27.246560196673116</v>
      </c>
      <c r="E36" s="32">
        <v>2.691122</v>
      </c>
      <c r="F36" s="33">
        <v>3.720561</v>
      </c>
      <c r="G36" s="34">
        <f t="shared" si="1"/>
        <v>38.253152402603817</v>
      </c>
      <c r="H36" s="32">
        <f t="shared" si="3"/>
        <v>16.893864000000001</v>
      </c>
      <c r="I36" s="36">
        <f t="shared" si="2"/>
        <v>21.200660000000003</v>
      </c>
    </row>
    <row r="37" spans="1:9" x14ac:dyDescent="0.35">
      <c r="A37" s="31" t="s">
        <v>41</v>
      </c>
      <c r="B37" s="32">
        <v>17.18843</v>
      </c>
      <c r="C37" s="33">
        <v>24.647158999999998</v>
      </c>
      <c r="D37" s="34">
        <f t="shared" si="0"/>
        <v>43.393893450419831</v>
      </c>
      <c r="E37" s="32">
        <v>2.7297449999999999</v>
      </c>
      <c r="F37" s="33">
        <v>5.3072989999999995</v>
      </c>
      <c r="G37" s="34">
        <f t="shared" si="1"/>
        <v>94.424717327076337</v>
      </c>
      <c r="H37" s="32">
        <f t="shared" si="3"/>
        <v>14.458685000000001</v>
      </c>
      <c r="I37" s="36">
        <f t="shared" si="2"/>
        <v>19.339859999999998</v>
      </c>
    </row>
    <row r="38" spans="1:9" x14ac:dyDescent="0.35">
      <c r="A38" s="31" t="s">
        <v>42</v>
      </c>
      <c r="B38" s="32">
        <v>216.030551</v>
      </c>
      <c r="C38" s="33">
        <v>245.816305</v>
      </c>
      <c r="D38" s="34">
        <f t="shared" si="0"/>
        <v>13.787750789007614</v>
      </c>
      <c r="E38" s="32">
        <v>175.495394</v>
      </c>
      <c r="F38" s="33">
        <v>79.404191000000012</v>
      </c>
      <c r="G38" s="34">
        <f t="shared" si="1"/>
        <v>-54.754259248536172</v>
      </c>
      <c r="H38" s="32">
        <f t="shared" si="3"/>
        <v>40.535156999999998</v>
      </c>
      <c r="I38" s="36">
        <f t="shared" si="2"/>
        <v>166.41211399999997</v>
      </c>
    </row>
    <row r="39" spans="1:9" x14ac:dyDescent="0.35">
      <c r="A39" s="31" t="s">
        <v>43</v>
      </c>
      <c r="B39" s="32">
        <v>84.094492000000002</v>
      </c>
      <c r="C39" s="33">
        <v>103.35418700000001</v>
      </c>
      <c r="D39" s="34">
        <f t="shared" si="0"/>
        <v>22.902445263597055</v>
      </c>
      <c r="E39" s="32">
        <v>87.764876000000001</v>
      </c>
      <c r="F39" s="33">
        <v>52.471790999999996</v>
      </c>
      <c r="G39" s="34">
        <f t="shared" si="1"/>
        <v>-40.213222656407567</v>
      </c>
      <c r="H39" s="32">
        <f t="shared" si="3"/>
        <v>-3.6703839999999985</v>
      </c>
      <c r="I39" s="36">
        <f t="shared" si="2"/>
        <v>50.882396000000014</v>
      </c>
    </row>
    <row r="40" spans="1:9" x14ac:dyDescent="0.35">
      <c r="A40" s="31" t="s">
        <v>44</v>
      </c>
      <c r="B40" s="32">
        <v>12.458105</v>
      </c>
      <c r="C40" s="33">
        <v>24.691530999999998</v>
      </c>
      <c r="D40" s="34">
        <f t="shared" si="0"/>
        <v>98.196523468055517</v>
      </c>
      <c r="E40" s="32">
        <v>0.39057500000000001</v>
      </c>
      <c r="F40" s="33">
        <v>0.15970500000000001</v>
      </c>
      <c r="G40" s="34">
        <f t="shared" si="1"/>
        <v>-59.110286116622923</v>
      </c>
      <c r="H40" s="32">
        <f t="shared" si="3"/>
        <v>12.06753</v>
      </c>
      <c r="I40" s="36">
        <f t="shared" si="2"/>
        <v>24.531825999999999</v>
      </c>
    </row>
    <row r="41" spans="1:9" x14ac:dyDescent="0.35">
      <c r="A41" s="31" t="s">
        <v>45</v>
      </c>
      <c r="B41" s="32">
        <v>67.417085</v>
      </c>
      <c r="C41" s="33">
        <v>71.614159000000001</v>
      </c>
      <c r="D41" s="34">
        <f t="shared" si="0"/>
        <v>6.225534669735425</v>
      </c>
      <c r="E41" s="32">
        <v>69.186030000000002</v>
      </c>
      <c r="F41" s="33">
        <v>61.631951000000001</v>
      </c>
      <c r="G41" s="34">
        <f t="shared" si="1"/>
        <v>-10.918503345256262</v>
      </c>
      <c r="H41" s="32">
        <f t="shared" si="3"/>
        <v>-1.7689450000000022</v>
      </c>
      <c r="I41" s="36">
        <f t="shared" si="2"/>
        <v>9.982208</v>
      </c>
    </row>
    <row r="42" spans="1:9" x14ac:dyDescent="0.35">
      <c r="A42" s="31" t="s">
        <v>46</v>
      </c>
      <c r="B42" s="32">
        <v>614.405306</v>
      </c>
      <c r="C42" s="33">
        <v>573.14339399999994</v>
      </c>
      <c r="D42" s="34">
        <f t="shared" si="0"/>
        <v>-6.7157479919289722</v>
      </c>
      <c r="E42" s="32">
        <v>428.16565600000001</v>
      </c>
      <c r="F42" s="33">
        <v>367.17553100000003</v>
      </c>
      <c r="G42" s="34">
        <f t="shared" si="1"/>
        <v>-14.244515912317821</v>
      </c>
      <c r="H42" s="32">
        <f t="shared" si="3"/>
        <v>186.23964999999998</v>
      </c>
      <c r="I42" s="36">
        <f t="shared" si="2"/>
        <v>205.96786299999991</v>
      </c>
    </row>
    <row r="43" spans="1:9" x14ac:dyDescent="0.35">
      <c r="A43" s="31" t="s">
        <v>47</v>
      </c>
      <c r="B43" s="32">
        <v>4.5159769999999995</v>
      </c>
      <c r="C43" s="33">
        <v>5.8566700000000003</v>
      </c>
      <c r="D43" s="34">
        <f t="shared" si="0"/>
        <v>29.687772989100718</v>
      </c>
      <c r="E43" s="32">
        <v>2.0431059999999999</v>
      </c>
      <c r="F43" s="33">
        <v>0.44062400000000002</v>
      </c>
      <c r="G43" s="34">
        <f t="shared" si="1"/>
        <v>-78.433620184170564</v>
      </c>
      <c r="H43" s="32">
        <f t="shared" si="3"/>
        <v>2.4728709999999996</v>
      </c>
      <c r="I43" s="36">
        <f t="shared" si="2"/>
        <v>5.4160460000000006</v>
      </c>
    </row>
    <row r="44" spans="1:9" x14ac:dyDescent="0.35">
      <c r="A44" s="31" t="s">
        <v>48</v>
      </c>
      <c r="B44" s="32">
        <v>2.4662660000000001</v>
      </c>
      <c r="C44" s="33">
        <v>1.9732769999999999</v>
      </c>
      <c r="D44" s="34">
        <f t="shared" si="0"/>
        <v>-19.989287449123498</v>
      </c>
      <c r="E44" s="32" t="s">
        <v>0</v>
      </c>
      <c r="F44" s="33" t="s">
        <v>0</v>
      </c>
      <c r="G44" s="34" t="s">
        <v>0</v>
      </c>
      <c r="H44" s="32">
        <v>3.4705560000000002</v>
      </c>
      <c r="I44" s="53">
        <v>1.6119970000000001</v>
      </c>
    </row>
    <row r="45" spans="1:9" ht="16" thickBot="1" x14ac:dyDescent="0.4">
      <c r="A45" s="54" t="s">
        <v>49</v>
      </c>
      <c r="B45" s="55">
        <v>39.486719999999998</v>
      </c>
      <c r="C45" s="56">
        <v>66.626453999999995</v>
      </c>
      <c r="D45" s="57">
        <f t="shared" si="0"/>
        <v>68.731294977146746</v>
      </c>
      <c r="E45" s="55">
        <v>5.25251</v>
      </c>
      <c r="F45" s="56">
        <v>6.3059219999999998</v>
      </c>
      <c r="G45" s="57">
        <f t="shared" ref="G45:G61" si="6">((F45-E45)/E45)*100</f>
        <v>20.055402083956047</v>
      </c>
      <c r="H45" s="55">
        <f t="shared" si="3"/>
        <v>34.234209999999997</v>
      </c>
      <c r="I45" s="58">
        <f t="shared" si="2"/>
        <v>60.320531999999993</v>
      </c>
    </row>
    <row r="46" spans="1:9" ht="16" thickBot="1" x14ac:dyDescent="0.4">
      <c r="A46" s="59" t="s">
        <v>50</v>
      </c>
      <c r="B46" s="60">
        <v>944.92535900000007</v>
      </c>
      <c r="C46" s="61">
        <v>1032.795304</v>
      </c>
      <c r="D46" s="74">
        <f t="shared" si="0"/>
        <v>9.2991413727102561</v>
      </c>
      <c r="E46" s="60">
        <v>2666.6118409999999</v>
      </c>
      <c r="F46" s="61">
        <v>1691.3518880000001</v>
      </c>
      <c r="G46" s="62">
        <f t="shared" si="6"/>
        <v>-36.5730001646685</v>
      </c>
      <c r="H46" s="63">
        <f t="shared" si="3"/>
        <v>-1721.6864819999998</v>
      </c>
      <c r="I46" s="64">
        <f t="shared" si="2"/>
        <v>-658.55658400000016</v>
      </c>
    </row>
    <row r="47" spans="1:9" x14ac:dyDescent="0.35">
      <c r="A47" s="25" t="s">
        <v>51</v>
      </c>
      <c r="B47" s="26">
        <v>569.41456900000003</v>
      </c>
      <c r="C47" s="27">
        <v>615.39898399999993</v>
      </c>
      <c r="D47" s="28">
        <f t="shared" si="0"/>
        <v>8.0757355894067224</v>
      </c>
      <c r="E47" s="26">
        <v>1728.0682239999999</v>
      </c>
      <c r="F47" s="27">
        <v>1999.9827980000002</v>
      </c>
      <c r="G47" s="28">
        <f t="shared" si="6"/>
        <v>15.735175858427242</v>
      </c>
      <c r="H47" s="26">
        <f t="shared" si="3"/>
        <v>-1158.6536549999998</v>
      </c>
      <c r="I47" s="29">
        <f t="shared" si="2"/>
        <v>-1384.5838140000003</v>
      </c>
    </row>
    <row r="48" spans="1:9" x14ac:dyDescent="0.35">
      <c r="A48" s="31" t="s">
        <v>52</v>
      </c>
      <c r="B48" s="32">
        <v>15.428522999999998</v>
      </c>
      <c r="C48" s="33">
        <v>23.545293000000001</v>
      </c>
      <c r="D48" s="34">
        <f t="shared" si="0"/>
        <v>52.608859577809255</v>
      </c>
      <c r="E48" s="32">
        <v>131.77479399999999</v>
      </c>
      <c r="F48" s="33">
        <v>119.35261</v>
      </c>
      <c r="G48" s="34">
        <f t="shared" si="6"/>
        <v>-9.4268286239931367</v>
      </c>
      <c r="H48" s="65">
        <f t="shared" si="3"/>
        <v>-116.34627099999999</v>
      </c>
      <c r="I48" s="36">
        <f t="shared" si="2"/>
        <v>-95.807316999999998</v>
      </c>
    </row>
    <row r="49" spans="1:9" x14ac:dyDescent="0.35">
      <c r="A49" s="31" t="s">
        <v>53</v>
      </c>
      <c r="B49" s="32">
        <v>0.73879600000000001</v>
      </c>
      <c r="C49" s="33">
        <v>1.437176</v>
      </c>
      <c r="D49" s="66">
        <f t="shared" si="0"/>
        <v>94.529477690729237</v>
      </c>
      <c r="E49" s="32">
        <v>4.2852540000000001</v>
      </c>
      <c r="F49" s="33">
        <v>8.1518180000000005</v>
      </c>
      <c r="G49" s="66">
        <f t="shared" si="6"/>
        <v>90.229517316826502</v>
      </c>
      <c r="H49" s="67">
        <f t="shared" si="3"/>
        <v>-3.5464580000000003</v>
      </c>
      <c r="I49" s="53">
        <f t="shared" si="2"/>
        <v>-6.7146420000000004</v>
      </c>
    </row>
    <row r="50" spans="1:9" x14ac:dyDescent="0.35">
      <c r="A50" s="31" t="s">
        <v>10</v>
      </c>
      <c r="B50" s="32">
        <v>295.84932600000002</v>
      </c>
      <c r="C50" s="33">
        <v>294.91224</v>
      </c>
      <c r="D50" s="34">
        <f t="shared" si="0"/>
        <v>-0.31674434167885246</v>
      </c>
      <c r="E50" s="32">
        <v>1442.8285060000001</v>
      </c>
      <c r="F50" s="33">
        <v>1722.7092150000001</v>
      </c>
      <c r="G50" s="34">
        <f t="shared" si="6"/>
        <v>19.398057900583233</v>
      </c>
      <c r="H50" s="67">
        <f t="shared" si="3"/>
        <v>-1146.97918</v>
      </c>
      <c r="I50" s="36">
        <f t="shared" si="2"/>
        <v>-1427.7969750000002</v>
      </c>
    </row>
    <row r="51" spans="1:9" ht="16" thickBot="1" x14ac:dyDescent="0.4">
      <c r="A51" s="54" t="s">
        <v>54</v>
      </c>
      <c r="B51" s="55">
        <v>257.39792399999999</v>
      </c>
      <c r="C51" s="56">
        <v>295.50427500000001</v>
      </c>
      <c r="D51" s="57">
        <f t="shared" si="0"/>
        <v>14.804451569702644</v>
      </c>
      <c r="E51" s="55">
        <v>149.17967000000002</v>
      </c>
      <c r="F51" s="56">
        <v>149.76915500000001</v>
      </c>
      <c r="G51" s="57">
        <f t="shared" si="6"/>
        <v>0.39515102828689469</v>
      </c>
      <c r="H51" s="68">
        <f t="shared" si="3"/>
        <v>108.21825399999997</v>
      </c>
      <c r="I51" s="58">
        <f t="shared" si="2"/>
        <v>145.73511999999999</v>
      </c>
    </row>
    <row r="52" spans="1:9" x14ac:dyDescent="0.35">
      <c r="A52" s="25" t="s">
        <v>55</v>
      </c>
      <c r="B52" s="26">
        <v>964.28433099999995</v>
      </c>
      <c r="C52" s="27">
        <v>1077.55582</v>
      </c>
      <c r="D52" s="28">
        <f t="shared" si="0"/>
        <v>11.74668978417737</v>
      </c>
      <c r="E52" s="26">
        <v>609.48354099999995</v>
      </c>
      <c r="F52" s="27">
        <v>691.07252700000004</v>
      </c>
      <c r="G52" s="28">
        <f t="shared" si="6"/>
        <v>13.386577407182207</v>
      </c>
      <c r="H52" s="26">
        <f t="shared" si="3"/>
        <v>354.80079000000001</v>
      </c>
      <c r="I52" s="29">
        <f t="shared" si="2"/>
        <v>386.483293</v>
      </c>
    </row>
    <row r="53" spans="1:9" x14ac:dyDescent="0.35">
      <c r="A53" s="31" t="s">
        <v>56</v>
      </c>
      <c r="B53" s="32">
        <v>135.586783</v>
      </c>
      <c r="C53" s="33">
        <v>127.27698600000001</v>
      </c>
      <c r="D53" s="69">
        <f t="shared" si="0"/>
        <v>-6.1287662529761393</v>
      </c>
      <c r="E53" s="32">
        <v>61.032442000000003</v>
      </c>
      <c r="F53" s="33">
        <v>57.359851999999997</v>
      </c>
      <c r="G53" s="69">
        <f t="shared" si="6"/>
        <v>-6.0174390531514481</v>
      </c>
      <c r="H53" s="65">
        <f t="shared" si="3"/>
        <v>74.554340999999994</v>
      </c>
      <c r="I53" s="36">
        <f t="shared" si="2"/>
        <v>69.917134000000004</v>
      </c>
    </row>
    <row r="54" spans="1:9" x14ac:dyDescent="0.35">
      <c r="A54" s="31" t="s">
        <v>57</v>
      </c>
      <c r="B54" s="32">
        <v>57.473271999999994</v>
      </c>
      <c r="C54" s="33">
        <v>80.513750000000002</v>
      </c>
      <c r="D54" s="69">
        <f t="shared" si="0"/>
        <v>40.089031297887495</v>
      </c>
      <c r="E54" s="32">
        <v>39.623767000000001</v>
      </c>
      <c r="F54" s="33">
        <v>37.043641999999998</v>
      </c>
      <c r="G54" s="69">
        <f t="shared" si="6"/>
        <v>-6.5115590852328671</v>
      </c>
      <c r="H54" s="67">
        <f t="shared" si="3"/>
        <v>17.849504999999994</v>
      </c>
      <c r="I54" s="36">
        <f t="shared" si="2"/>
        <v>43.470108000000003</v>
      </c>
    </row>
    <row r="55" spans="1:9" ht="16" thickBot="1" x14ac:dyDescent="0.4">
      <c r="A55" s="54" t="s">
        <v>65</v>
      </c>
      <c r="B55" s="55">
        <v>771.22427599999992</v>
      </c>
      <c r="C55" s="56">
        <v>869.765084</v>
      </c>
      <c r="D55" s="57">
        <f t="shared" si="0"/>
        <v>12.777192195127437</v>
      </c>
      <c r="E55" s="55">
        <v>508.82733200000001</v>
      </c>
      <c r="F55" s="56">
        <v>596.66903300000001</v>
      </c>
      <c r="G55" s="57">
        <f t="shared" si="6"/>
        <v>17.263557886076764</v>
      </c>
      <c r="H55" s="68">
        <f t="shared" si="3"/>
        <v>262.39694399999991</v>
      </c>
      <c r="I55" s="58">
        <f t="shared" si="2"/>
        <v>273.09605099999999</v>
      </c>
    </row>
    <row r="56" spans="1:9" x14ac:dyDescent="0.35">
      <c r="A56" s="25" t="s">
        <v>58</v>
      </c>
      <c r="B56" s="26">
        <v>51.791255</v>
      </c>
      <c r="C56" s="27">
        <v>71.607975999999994</v>
      </c>
      <c r="D56" s="28">
        <f t="shared" si="0"/>
        <v>38.262677743568858</v>
      </c>
      <c r="E56" s="26">
        <v>1832.3097500000001</v>
      </c>
      <c r="F56" s="27">
        <v>1739.5897620000001</v>
      </c>
      <c r="G56" s="28">
        <f t="shared" si="6"/>
        <v>-5.0602791367562201</v>
      </c>
      <c r="H56" s="26">
        <f t="shared" si="3"/>
        <v>-1780.518495</v>
      </c>
      <c r="I56" s="29">
        <f t="shared" si="2"/>
        <v>-1667.9817860000001</v>
      </c>
    </row>
    <row r="57" spans="1:9" x14ac:dyDescent="0.35">
      <c r="A57" s="31" t="s">
        <v>59</v>
      </c>
      <c r="B57" s="32">
        <v>4.5498140000000005</v>
      </c>
      <c r="C57" s="33">
        <v>5.8600450000000004</v>
      </c>
      <c r="D57" s="34">
        <f t="shared" si="0"/>
        <v>28.797462929253808</v>
      </c>
      <c r="E57" s="32">
        <v>973.268013</v>
      </c>
      <c r="F57" s="33">
        <v>426.08419400000002</v>
      </c>
      <c r="G57" s="34">
        <f t="shared" si="6"/>
        <v>-56.22128865751597</v>
      </c>
      <c r="H57" s="65">
        <f t="shared" si="3"/>
        <v>-968.71819900000003</v>
      </c>
      <c r="I57" s="36">
        <f t="shared" si="2"/>
        <v>-420.22414900000001</v>
      </c>
    </row>
    <row r="58" spans="1:9" x14ac:dyDescent="0.35">
      <c r="A58" s="31" t="s">
        <v>16</v>
      </c>
      <c r="B58" s="32">
        <v>42.617430999999996</v>
      </c>
      <c r="C58" s="33">
        <v>58.779033000000005</v>
      </c>
      <c r="D58" s="34">
        <f t="shared" si="0"/>
        <v>37.922515789372689</v>
      </c>
      <c r="E58" s="32">
        <v>697.77594199999999</v>
      </c>
      <c r="F58" s="33">
        <v>1247.017758</v>
      </c>
      <c r="G58" s="34">
        <f t="shared" si="6"/>
        <v>78.71320619420267</v>
      </c>
      <c r="H58" s="67">
        <f t="shared" si="3"/>
        <v>-655.15851099999998</v>
      </c>
      <c r="I58" s="36">
        <f t="shared" si="2"/>
        <v>-1188.2387249999999</v>
      </c>
    </row>
    <row r="59" spans="1:9" x14ac:dyDescent="0.35">
      <c r="A59" s="31" t="s">
        <v>60</v>
      </c>
      <c r="B59" s="32">
        <v>3.0075289999999999</v>
      </c>
      <c r="C59" s="33">
        <v>4.339512</v>
      </c>
      <c r="D59" s="34">
        <f t="shared" si="0"/>
        <v>44.288284501994838</v>
      </c>
      <c r="E59" s="32">
        <v>156.757566</v>
      </c>
      <c r="F59" s="33">
        <v>63.205684999999995</v>
      </c>
      <c r="G59" s="34">
        <f t="shared" si="6"/>
        <v>-59.679340134689262</v>
      </c>
      <c r="H59" s="67">
        <f t="shared" si="3"/>
        <v>-153.75003699999999</v>
      </c>
      <c r="I59" s="36">
        <f t="shared" si="2"/>
        <v>-58.866172999999996</v>
      </c>
    </row>
    <row r="60" spans="1:9" ht="16" thickBot="1" x14ac:dyDescent="0.4">
      <c r="A60" s="54" t="s">
        <v>61</v>
      </c>
      <c r="B60" s="55">
        <v>1.6164810000000001</v>
      </c>
      <c r="C60" s="56">
        <v>2.6293859999999998</v>
      </c>
      <c r="D60" s="70">
        <f t="shared" si="0"/>
        <v>62.66111386400457</v>
      </c>
      <c r="E60" s="55">
        <v>4.508229</v>
      </c>
      <c r="F60" s="56">
        <v>3.2821250000000002</v>
      </c>
      <c r="G60" s="70">
        <f t="shared" si="6"/>
        <v>-27.19702126932771</v>
      </c>
      <c r="H60" s="68">
        <f t="shared" si="3"/>
        <v>-2.8917479999999998</v>
      </c>
      <c r="I60" s="58">
        <f t="shared" si="2"/>
        <v>-0.6527390000000004</v>
      </c>
    </row>
    <row r="61" spans="1:9" ht="16" thickBot="1" x14ac:dyDescent="0.4">
      <c r="A61" s="59" t="s">
        <v>62</v>
      </c>
      <c r="B61" s="60">
        <v>5046.9574280000033</v>
      </c>
      <c r="C61" s="61">
        <v>5596.8063069999971</v>
      </c>
      <c r="D61" s="62">
        <f t="shared" si="0"/>
        <v>10.894660532492081</v>
      </c>
      <c r="E61" s="60">
        <v>3731.775520000002</v>
      </c>
      <c r="F61" s="61">
        <v>4025.4891149999976</v>
      </c>
      <c r="G61" s="62">
        <f t="shared" si="6"/>
        <v>7.8706126192712542</v>
      </c>
      <c r="H61" s="51">
        <f t="shared" si="3"/>
        <v>1315.1819080000014</v>
      </c>
      <c r="I61" s="64">
        <f t="shared" si="2"/>
        <v>1571.3171919999995</v>
      </c>
    </row>
    <row r="62" spans="1:9" x14ac:dyDescent="0.35">
      <c r="A62" s="3" t="s">
        <v>18</v>
      </c>
      <c r="B62" s="71"/>
      <c r="C62" s="71"/>
      <c r="D62" s="71"/>
      <c r="E62" s="71"/>
      <c r="F62" s="71"/>
      <c r="G62" s="30"/>
      <c r="H62" s="37"/>
      <c r="I62" s="37"/>
    </row>
    <row r="63" spans="1:9" x14ac:dyDescent="0.35">
      <c r="B63" s="30"/>
      <c r="C63" s="30"/>
      <c r="D63" s="30"/>
      <c r="E63" s="30"/>
      <c r="F63" s="30"/>
    </row>
    <row r="64" spans="1:9" x14ac:dyDescent="0.35">
      <c r="B64" s="30"/>
      <c r="C64" s="30"/>
      <c r="E64" s="30"/>
      <c r="F64" s="30"/>
    </row>
  </sheetData>
  <conditionalFormatting sqref="D5:D61">
    <cfRule type="cellIs" dxfId="4" priority="10" stopIfTrue="1" operator="lessThan">
      <formula>0</formula>
    </cfRule>
    <cfRule type="cellIs" dxfId="3" priority="11" stopIfTrue="1" operator="greaterThan">
      <formula>0</formula>
    </cfRule>
  </conditionalFormatting>
  <conditionalFormatting sqref="G5:G61">
    <cfRule type="cellIs" dxfId="2" priority="8" stopIfTrue="1" operator="lessThan">
      <formula>0</formula>
    </cfRule>
    <cfRule type="cellIs" dxfId="1" priority="9" stopIfTrue="1" operator="greaterThan">
      <formula>0</formula>
    </cfRule>
  </conditionalFormatting>
  <conditionalFormatting sqref="H5:I61">
    <cfRule type="cellIs" dxfId="0" priority="7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&amp;L&amp;"-,Pogrubiona kursywa"&amp;12Departament Rynków Rolnych i Transformacji Energetycznej Obszarów Wiejskich&amp;C&amp;"-,Standardowy"
&amp;8
&amp;14Polski handel zagraniczny towarami rolno-spożywczymi w 2023r. - dane ostateczne! 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Kraje wg Ugrup I-XII 2023</vt:lpstr>
      <vt:lpstr>'Kraje wg Ugrup I-XII 2023'!Tytuły_wydruku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2024-10-29T10:32:18Z</dcterms:modified>
</cp:coreProperties>
</file>