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D21170BD-86FA-4D44-9651-8D8F41F986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n4 Glowne IMP I-XII 2023" sheetId="45" r:id="rId1"/>
  </sheet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0" hidden="1">'cn4 Glowne IMP I-XII 2023'!$A$5:$G$95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#REF!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>#REF!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0">'cn4 Glowne IMP I-XII 2023'!$1:$3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45" l="1"/>
  <c r="I35" i="45"/>
  <c r="H35" i="45"/>
  <c r="E35" i="45"/>
  <c r="J34" i="45"/>
  <c r="I34" i="45"/>
  <c r="H34" i="45"/>
  <c r="E34" i="45"/>
  <c r="J33" i="45"/>
  <c r="I33" i="45"/>
  <c r="H33" i="45"/>
  <c r="E33" i="45"/>
  <c r="J32" i="45"/>
  <c r="I32" i="45"/>
  <c r="H32" i="45"/>
  <c r="E32" i="45"/>
  <c r="J31" i="45"/>
  <c r="I31" i="45"/>
  <c r="H31" i="45"/>
  <c r="E31" i="45"/>
  <c r="J30" i="45"/>
  <c r="I30" i="45"/>
  <c r="H30" i="45"/>
  <c r="E30" i="45"/>
  <c r="J29" i="45"/>
  <c r="I29" i="45"/>
  <c r="H29" i="45"/>
  <c r="E29" i="45"/>
  <c r="J28" i="45"/>
  <c r="I28" i="45"/>
  <c r="H28" i="45"/>
  <c r="E28" i="45"/>
  <c r="J27" i="45"/>
  <c r="I27" i="45"/>
  <c r="H27" i="45"/>
  <c r="E27" i="45"/>
  <c r="J26" i="45"/>
  <c r="I26" i="45"/>
  <c r="H26" i="45"/>
  <c r="E26" i="45"/>
  <c r="J25" i="45"/>
  <c r="I25" i="45"/>
  <c r="H25" i="45"/>
  <c r="E25" i="45"/>
  <c r="J24" i="45"/>
  <c r="I24" i="45"/>
  <c r="H24" i="45"/>
  <c r="E24" i="45"/>
  <c r="J23" i="45"/>
  <c r="I23" i="45"/>
  <c r="H23" i="45"/>
  <c r="E23" i="45"/>
  <c r="J22" i="45"/>
  <c r="I22" i="45"/>
  <c r="H22" i="45"/>
  <c r="E22" i="45"/>
  <c r="J21" i="45"/>
  <c r="I21" i="45"/>
  <c r="H21" i="45"/>
  <c r="E21" i="45"/>
  <c r="J20" i="45"/>
  <c r="I20" i="45"/>
  <c r="H20" i="45"/>
  <c r="E20" i="45"/>
  <c r="J19" i="45"/>
  <c r="I19" i="45"/>
  <c r="H19" i="45"/>
  <c r="E19" i="45"/>
  <c r="J18" i="45"/>
  <c r="I18" i="45"/>
  <c r="H18" i="45"/>
  <c r="E18" i="45"/>
  <c r="J17" i="45"/>
  <c r="I17" i="45"/>
  <c r="H17" i="45"/>
  <c r="E17" i="45"/>
  <c r="J16" i="45"/>
  <c r="I16" i="45"/>
  <c r="H16" i="45"/>
  <c r="E16" i="45"/>
  <c r="J15" i="45"/>
  <c r="I15" i="45"/>
  <c r="H15" i="45"/>
  <c r="E15" i="45"/>
  <c r="J14" i="45"/>
  <c r="I14" i="45"/>
  <c r="H14" i="45"/>
  <c r="E14" i="45"/>
  <c r="J13" i="45"/>
  <c r="I13" i="45"/>
  <c r="H13" i="45"/>
  <c r="E13" i="45"/>
  <c r="J12" i="45"/>
  <c r="I12" i="45"/>
  <c r="H12" i="45"/>
  <c r="E12" i="45"/>
  <c r="J11" i="45"/>
  <c r="I11" i="45"/>
  <c r="H11" i="45"/>
  <c r="E11" i="45"/>
  <c r="J10" i="45"/>
  <c r="I10" i="45"/>
  <c r="H10" i="45"/>
  <c r="E10" i="45"/>
  <c r="J9" i="45"/>
  <c r="I9" i="45"/>
  <c r="H9" i="45"/>
  <c r="E9" i="45"/>
  <c r="J8" i="45"/>
  <c r="I8" i="45"/>
  <c r="H8" i="45"/>
  <c r="E8" i="45"/>
  <c r="J7" i="45"/>
  <c r="I7" i="45"/>
  <c r="H7" i="45"/>
  <c r="E7" i="45"/>
  <c r="J6" i="45"/>
  <c r="I6" i="45"/>
  <c r="H6" i="45"/>
  <c r="E6" i="45"/>
  <c r="J5" i="45"/>
  <c r="I5" i="45"/>
  <c r="H5" i="45"/>
  <c r="E5" i="45"/>
  <c r="E4" i="45"/>
  <c r="K23" i="45" l="1"/>
  <c r="K7" i="45"/>
  <c r="K16" i="45"/>
  <c r="K5" i="45"/>
  <c r="K13" i="45"/>
  <c r="K15" i="45"/>
  <c r="K21" i="45"/>
  <c r="K24" i="45"/>
  <c r="K26" i="45"/>
  <c r="K27" i="45"/>
  <c r="K32" i="45"/>
  <c r="K33" i="45"/>
  <c r="K34" i="45"/>
  <c r="K35" i="45"/>
  <c r="K8" i="45"/>
  <c r="K10" i="45"/>
  <c r="K11" i="45"/>
  <c r="K18" i="45"/>
  <c r="K19" i="45"/>
  <c r="K29" i="45"/>
  <c r="K31" i="45"/>
  <c r="K12" i="45"/>
  <c r="K14" i="45"/>
  <c r="K17" i="45"/>
  <c r="K28" i="45"/>
  <c r="K30" i="45"/>
  <c r="K6" i="45"/>
  <c r="K9" i="45"/>
  <c r="K20" i="45"/>
  <c r="K22" i="45"/>
  <c r="K25" i="45"/>
</calcChain>
</file>

<file path=xl/sharedStrings.xml><?xml version="1.0" encoding="utf-8"?>
<sst xmlns="http://schemas.openxmlformats.org/spreadsheetml/2006/main" count="84" uniqueCount="73">
  <si>
    <t>--</t>
  </si>
  <si>
    <t>IMPORT/PRZYWÓZ</t>
  </si>
  <si>
    <t>CN</t>
  </si>
  <si>
    <t>Nazwa towaru</t>
  </si>
  <si>
    <t>0103</t>
  </si>
  <si>
    <t>Trzoda chlewna żywa</t>
  </si>
  <si>
    <t>0203</t>
  </si>
  <si>
    <t>Mięso wieprzowe świeże, chłodzone lub mrożone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</si>
  <si>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</si>
  <si>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</si>
  <si>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</si>
  <si>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</si>
  <si>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</si>
  <si>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</si>
  <si>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0402</t>
  </si>
  <si>
    <t xml:space="preserve">Mleko i śmietana, zagęszczone </t>
  </si>
  <si>
    <t>0406</t>
  </si>
  <si>
    <t>Sery i twarogi</t>
  </si>
  <si>
    <t>0702</t>
  </si>
  <si>
    <t>Pomidory świeże lub chłodzone</t>
  </si>
  <si>
    <t>0709</t>
  </si>
  <si>
    <t>Inne warzywa świeże lub chłodzone</t>
  </si>
  <si>
    <t>0803</t>
  </si>
  <si>
    <t>Banany</t>
  </si>
  <si>
    <t>0805</t>
  </si>
  <si>
    <t>Owoce cytrusowe, świeże lub suszone</t>
  </si>
  <si>
    <t>0810</t>
  </si>
  <si>
    <t>Pozostałe owoce, świeże</t>
  </si>
  <si>
    <t>0901</t>
  </si>
  <si>
    <t>Kawa, nawet palona lub bezkofeinowa; łupinki i łuski</t>
  </si>
  <si>
    <t>1005</t>
  </si>
  <si>
    <t>Kukurydza (ziarna)</t>
  </si>
  <si>
    <t>1511</t>
  </si>
  <si>
    <t>Olej palmowy i jego frakcje, rafinowany lub nie</t>
  </si>
  <si>
    <t>1512</t>
  </si>
  <si>
    <t xml:space="preserve">Olej słonecznikowy, szafranowy i bawełniany </t>
  </si>
  <si>
    <t>1704</t>
  </si>
  <si>
    <t>Wyroby cukiernicze (łącznie z białą czekoladą)</t>
  </si>
  <si>
    <t>1804</t>
  </si>
  <si>
    <t>Kakaowe masło, tłuszcz i olej</t>
  </si>
  <si>
    <t>1806</t>
  </si>
  <si>
    <t>Czekolada i inne przetwory spożywcze zawierające kakao</t>
  </si>
  <si>
    <t>1901</t>
  </si>
  <si>
    <t>Ekstrakt słodowy; przetwory spożywcze z mąki,</t>
  </si>
  <si>
    <t>1905</t>
  </si>
  <si>
    <t>Chleb, pieczywo cukiernicze, ciasta i ciastka,</t>
  </si>
  <si>
    <t>2008</t>
  </si>
  <si>
    <t>Owoce, orzechy i inne jadalne części roślin</t>
  </si>
  <si>
    <t>2101</t>
  </si>
  <si>
    <t xml:space="preserve">Ekstrakty, esencje i koncentraty kawy, herbaty </t>
  </si>
  <si>
    <t>2106</t>
  </si>
  <si>
    <t>Przetwory spożywcze gdzie indziej nie wymienione</t>
  </si>
  <si>
    <t>2202</t>
  </si>
  <si>
    <t>Wody, w tym wody mineralne i wody gazowane,</t>
  </si>
  <si>
    <t>2204</t>
  </si>
  <si>
    <t>Wino ze świeżych winogron łącznie z winami</t>
  </si>
  <si>
    <t>2208</t>
  </si>
  <si>
    <t>Alkohol etylowy nieskażony o objętościowej mocy alkoh.&lt;80% obj.</t>
  </si>
  <si>
    <t>2304</t>
  </si>
  <si>
    <t>Makuchy i inne pozostałości stałe,  z ekstrakcji oleju sojowego</t>
  </si>
  <si>
    <t>2309</t>
  </si>
  <si>
    <t>Produkty używane do karmienia zwierząt</t>
  </si>
  <si>
    <t>2401</t>
  </si>
  <si>
    <t>Tytoń nie przetworzony; odpady tytoniowe</t>
  </si>
  <si>
    <t>Zmiana [%]</t>
  </si>
  <si>
    <t>RAZEM  (poz. HS - 0101 do 2403)</t>
  </si>
  <si>
    <t>Wartość [mln EUR]</t>
  </si>
  <si>
    <t>Wolumen [tys. ton]</t>
  </si>
  <si>
    <t>2404</t>
  </si>
  <si>
    <t>Produkty zaw. tytoń, nikotynę, przezn. do wdychania bez spalania;</t>
  </si>
  <si>
    <t>Wartość jednost. [EUR/kg]</t>
  </si>
  <si>
    <t>2022r.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</si>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</sst>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"/>
    <numFmt numFmtId="166" formatCode="#,###,##0.0"/>
    <numFmt numFmtId="169" formatCode="#,###,##0.00"/>
  </numFmts>
  <fonts count="1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3">
    <xf numFmtId="0" fontId="0" fillId="0" borderId="0" xfId="0"/>
    <xf numFmtId="0" fontId="3" fillId="0" borderId="0" xfId="0" applyFont="1"/>
    <xf numFmtId="0" fontId="6" fillId="0" borderId="8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8" fillId="0" borderId="0" xfId="0" applyFont="1"/>
    <xf numFmtId="49" fontId="3" fillId="0" borderId="19" xfId="0" applyNumberFormat="1" applyFont="1" applyBorder="1"/>
    <xf numFmtId="49" fontId="5" fillId="0" borderId="6" xfId="0" applyNumberFormat="1" applyFont="1" applyBorder="1"/>
    <xf numFmtId="0" fontId="5" fillId="0" borderId="7" xfId="0" applyFont="1" applyBorder="1"/>
    <xf numFmtId="49" fontId="6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165" fontId="5" fillId="0" borderId="16" xfId="0" applyNumberFormat="1" applyFont="1" applyBorder="1"/>
    <xf numFmtId="165" fontId="5" fillId="2" borderId="16" xfId="0" applyNumberFormat="1" applyFont="1" applyFill="1" applyBorder="1"/>
    <xf numFmtId="49" fontId="3" fillId="0" borderId="20" xfId="0" applyNumberFormat="1" applyFont="1" applyBorder="1"/>
    <xf numFmtId="0" fontId="13" fillId="0" borderId="1" xfId="0" applyFont="1" applyBorder="1" applyAlignment="1">
      <alignment horizontal="centerContinuous" vertical="center"/>
    </xf>
    <xf numFmtId="49" fontId="7" fillId="0" borderId="0" xfId="0" applyNumberFormat="1" applyFont="1"/>
    <xf numFmtId="0" fontId="10" fillId="0" borderId="8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"/>
    </xf>
    <xf numFmtId="3" fontId="14" fillId="0" borderId="2" xfId="0" applyNumberFormat="1" applyFont="1" applyBorder="1" applyAlignment="1">
      <alignment horizontal="centerContinuous" vertical="center" wrapText="1"/>
    </xf>
    <xf numFmtId="0" fontId="13" fillId="0" borderId="13" xfId="0" applyFont="1" applyBorder="1" applyAlignment="1">
      <alignment horizontal="centerContinuous" vertical="center"/>
    </xf>
    <xf numFmtId="3" fontId="15" fillId="0" borderId="2" xfId="0" applyNumberFormat="1" applyFont="1" applyBorder="1" applyAlignment="1">
      <alignment horizontal="centerContinuous" vertical="center" wrapText="1"/>
    </xf>
    <xf numFmtId="49" fontId="8" fillId="0" borderId="14" xfId="0" applyNumberFormat="1" applyFont="1" applyBorder="1"/>
    <xf numFmtId="0" fontId="8" fillId="0" borderId="15" xfId="0" applyFont="1" applyBorder="1"/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/>
    <xf numFmtId="169" fontId="8" fillId="0" borderId="16" xfId="0" applyNumberFormat="1" applyFont="1" applyBorder="1"/>
    <xf numFmtId="169" fontId="8" fillId="2" borderId="16" xfId="0" applyNumberFormat="1" applyFont="1" applyFill="1" applyBorder="1"/>
    <xf numFmtId="166" fontId="3" fillId="0" borderId="0" xfId="0" applyNumberFormat="1" applyFont="1"/>
    <xf numFmtId="164" fontId="16" fillId="0" borderId="23" xfId="0" applyNumberFormat="1" applyFont="1" applyBorder="1"/>
    <xf numFmtId="169" fontId="8" fillId="0" borderId="22" xfId="0" applyNumberFormat="1" applyFont="1" applyBorder="1"/>
    <xf numFmtId="169" fontId="8" fillId="2" borderId="22" xfId="0" applyNumberFormat="1" applyFont="1" applyFill="1" applyBorder="1"/>
    <xf numFmtId="164" fontId="16" fillId="0" borderId="26" xfId="0" quotePrefix="1" applyNumberFormat="1" applyFont="1" applyBorder="1"/>
    <xf numFmtId="164" fontId="4" fillId="2" borderId="28" xfId="0" quotePrefix="1" applyNumberFormat="1" applyFont="1" applyFill="1" applyBorder="1"/>
    <xf numFmtId="164" fontId="16" fillId="0" borderId="27" xfId="0" applyNumberFormat="1" applyFont="1" applyBorder="1"/>
    <xf numFmtId="165" fontId="4" fillId="0" borderId="16" xfId="0" applyNumberFormat="1" applyFont="1" applyBorder="1"/>
    <xf numFmtId="165" fontId="4" fillId="2" borderId="16" xfId="0" applyNumberFormat="1" applyFont="1" applyFill="1" applyBorder="1"/>
    <xf numFmtId="165" fontId="8" fillId="0" borderId="16" xfId="0" applyNumberFormat="1" applyFont="1" applyBorder="1"/>
    <xf numFmtId="165" fontId="8" fillId="2" borderId="16" xfId="0" applyNumberFormat="1" applyFont="1" applyFill="1" applyBorder="1"/>
    <xf numFmtId="165" fontId="8" fillId="0" borderId="22" xfId="0" applyNumberFormat="1" applyFont="1" applyBorder="1"/>
    <xf numFmtId="165" fontId="8" fillId="2" borderId="22" xfId="0" applyNumberFormat="1" applyFont="1" applyFill="1" applyBorder="1"/>
    <xf numFmtId="165" fontId="8" fillId="2" borderId="17" xfId="0" applyNumberFormat="1" applyFont="1" applyFill="1" applyBorder="1"/>
    <xf numFmtId="165" fontId="8" fillId="2" borderId="21" xfId="0" applyNumberFormat="1" applyFont="1" applyFill="1" applyBorder="1"/>
    <xf numFmtId="165" fontId="8" fillId="0" borderId="16" xfId="0" quotePrefix="1" applyNumberFormat="1" applyFont="1" applyBorder="1"/>
    <xf numFmtId="165" fontId="8" fillId="0" borderId="20" xfId="0" applyNumberFormat="1" applyFont="1" applyBorder="1"/>
    <xf numFmtId="0" fontId="8" fillId="0" borderId="17" xfId="0" applyFont="1" applyBorder="1"/>
    <xf numFmtId="0" fontId="8" fillId="0" borderId="21" xfId="0" applyFont="1" applyBorder="1"/>
  </cellXfs>
  <cellStyles count="5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6"/>
  <sheetViews>
    <sheetView showGridLines="0" showZeros="0" tabSelected="1" zoomScale="90" zoomScaleNormal="90" workbookViewId="0">
      <selection activeCell="B15" sqref="B15"/>
    </sheetView>
  </sheetViews>
  <sheetFormatPr defaultColWidth="8.7265625" defaultRowHeight="13" x14ac:dyDescent="0.3"/>
  <cols>
    <col min="1" max="1" width="4.81640625" style="1" bestFit="1" customWidth="1"/>
    <col min="2" max="2" width="63.81640625" style="1" bestFit="1" customWidth="1"/>
    <col min="3" max="3" width="10" style="1" customWidth="1"/>
    <col min="4" max="4" width="10.1796875" style="1" customWidth="1"/>
    <col min="5" max="5" width="10.453125" style="1" customWidth="1"/>
    <col min="6" max="6" width="8.26953125" style="1" customWidth="1"/>
    <col min="7" max="7" width="9" style="1" bestFit="1" customWidth="1"/>
    <col min="8" max="8" width="11" style="1" customWidth="1"/>
    <col min="9" max="10" width="10" style="1" customWidth="1"/>
    <col min="11" max="11" width="11.1796875" style="1" customWidth="1"/>
    <col min="12" max="16384" width="8.7265625" style="1"/>
  </cols>
  <sheetData>
    <row r="1" spans="1:12" ht="23.5" x14ac:dyDescent="0.3">
      <c r="A1" s="8"/>
      <c r="B1" s="9"/>
      <c r="C1" s="18" t="s">
        <v>1</v>
      </c>
      <c r="D1" s="3"/>
      <c r="E1" s="3"/>
      <c r="F1" s="3"/>
      <c r="G1" s="4"/>
      <c r="H1" s="19"/>
      <c r="I1" s="2"/>
      <c r="J1" s="3"/>
      <c r="K1" s="5"/>
    </row>
    <row r="2" spans="1:12" ht="18.5" x14ac:dyDescent="0.35">
      <c r="A2" s="10" t="s">
        <v>2</v>
      </c>
      <c r="B2" s="20" t="s">
        <v>3</v>
      </c>
      <c r="C2" s="16" t="s">
        <v>66</v>
      </c>
      <c r="D2" s="16"/>
      <c r="E2" s="21"/>
      <c r="F2" s="16" t="s">
        <v>67</v>
      </c>
      <c r="G2" s="22"/>
      <c r="H2" s="21"/>
      <c r="I2" s="16" t="s">
        <v>70</v>
      </c>
      <c r="J2" s="16"/>
      <c r="K2" s="23"/>
    </row>
    <row r="3" spans="1:12" s="6" customFormat="1" ht="31.5" customHeight="1" thickBot="1" x14ac:dyDescent="0.4">
      <c r="A3" s="24"/>
      <c r="B3" s="25"/>
      <c r="C3" s="26" t="s">
        <v>71</v>
      </c>
      <c r="D3" s="27" t="s">
        <v>72</v>
      </c>
      <c r="E3" s="28" t="s">
        <v>64</v>
      </c>
      <c r="F3" s="26" t="s">
        <v>71</v>
      </c>
      <c r="G3" s="29" t="s">
        <v>72</v>
      </c>
      <c r="H3" s="30" t="s">
        <v>64</v>
      </c>
      <c r="I3" s="26" t="s">
        <v>71</v>
      </c>
      <c r="J3" s="27" t="s">
        <v>72</v>
      </c>
      <c r="K3" s="28" t="s">
        <v>64</v>
      </c>
    </row>
    <row r="4" spans="1:12" ht="15.5" x14ac:dyDescent="0.35">
      <c r="A4" s="11" t="s">
        <v>65</v>
      </c>
      <c r="B4" s="12"/>
      <c r="C4" s="41">
        <v>32247.37417499999</v>
      </c>
      <c r="D4" s="42">
        <v>33398.176295999991</v>
      </c>
      <c r="E4" s="31">
        <f t="shared" ref="E4:E35" si="0">((D4-C4)/C4)*100</f>
        <v>3.5686692341361805</v>
      </c>
      <c r="F4" s="38" t="s">
        <v>0</v>
      </c>
      <c r="G4" s="39" t="s">
        <v>0</v>
      </c>
      <c r="H4" s="40" t="s">
        <v>0</v>
      </c>
      <c r="I4" s="13" t="s">
        <v>0</v>
      </c>
      <c r="J4" s="14" t="s">
        <v>0</v>
      </c>
      <c r="K4" s="31" t="s">
        <v>0</v>
      </c>
    </row>
    <row r="5" spans="1:12" ht="15.5" x14ac:dyDescent="0.35">
      <c r="A5" s="7" t="s">
        <v>6</v>
      </c>
      <c r="B5" s="51" t="s">
        <v>7</v>
      </c>
      <c r="C5" s="43">
        <v>1617.9182330000001</v>
      </c>
      <c r="D5" s="44">
        <v>1849.432738</v>
      </c>
      <c r="E5" s="31">
        <f t="shared" si="0"/>
        <v>14.309407006973254</v>
      </c>
      <c r="F5" s="43">
        <v>746.63037499999996</v>
      </c>
      <c r="G5" s="47">
        <v>654.72062199999993</v>
      </c>
      <c r="H5" s="40">
        <f t="shared" ref="H5:H19" si="1">((G5-F5)/F5)*100</f>
        <v>-12.309940243189279</v>
      </c>
      <c r="I5" s="32">
        <f t="shared" ref="I5:J35" si="2">(C5/F5)</f>
        <v>2.166960101241528</v>
      </c>
      <c r="J5" s="33">
        <f t="shared" si="2"/>
        <v>2.8247662832896077</v>
      </c>
      <c r="K5" s="31">
        <f t="shared" ref="K5:K34" si="3">((J5-I5)/I5)*100</f>
        <v>30.356174147885749</v>
      </c>
    </row>
    <row r="6" spans="1:12" ht="15.5" x14ac:dyDescent="0.35">
      <c r="A6" s="7" t="s">
        <v>60</v>
      </c>
      <c r="B6" s="51" t="s">
        <v>61</v>
      </c>
      <c r="C6" s="43">
        <v>1545.3775479999999</v>
      </c>
      <c r="D6" s="44">
        <v>1755.138391</v>
      </c>
      <c r="E6" s="31">
        <f t="shared" si="0"/>
        <v>13.573436683577341</v>
      </c>
      <c r="F6" s="43">
        <v>871.64252599999998</v>
      </c>
      <c r="G6" s="47">
        <v>897.00458300000003</v>
      </c>
      <c r="H6" s="31">
        <f t="shared" si="1"/>
        <v>2.9096855928298351</v>
      </c>
      <c r="I6" s="32">
        <f t="shared" si="2"/>
        <v>1.7729487741858982</v>
      </c>
      <c r="J6" s="33">
        <f t="shared" si="2"/>
        <v>1.9566660240798346</v>
      </c>
      <c r="K6" s="31">
        <f t="shared" si="3"/>
        <v>10.362242416072936</v>
      </c>
    </row>
    <row r="7" spans="1:12" ht="15.5" x14ac:dyDescent="0.35">
      <c r="A7" s="7" t="s">
        <v>8</v>
      </c>
      <c r="B7" s="51" t="s">
        <v>9</v>
      </c>
      <c r="C7" s="43">
        <v>1494.7005319999998</v>
      </c>
      <c r="D7" s="44">
        <v>1665.6287539999998</v>
      </c>
      <c r="E7" s="31">
        <f t="shared" si="0"/>
        <v>11.43561658945071</v>
      </c>
      <c r="F7" s="43">
        <v>219.549364</v>
      </c>
      <c r="G7" s="47">
        <v>233.30524199999999</v>
      </c>
      <c r="H7" s="31">
        <f t="shared" si="1"/>
        <v>6.2655057383814574</v>
      </c>
      <c r="I7" s="32">
        <f t="shared" si="2"/>
        <v>6.8080385420747556</v>
      </c>
      <c r="J7" s="33">
        <f t="shared" si="2"/>
        <v>7.1392684524422299</v>
      </c>
      <c r="K7" s="31">
        <f t="shared" si="3"/>
        <v>4.8652766625867496</v>
      </c>
    </row>
    <row r="8" spans="1:12" ht="15.5" x14ac:dyDescent="0.35">
      <c r="A8" s="7" t="s">
        <v>58</v>
      </c>
      <c r="B8" s="51" t="s">
        <v>59</v>
      </c>
      <c r="C8" s="43">
        <v>1429.7519480000001</v>
      </c>
      <c r="D8" s="44">
        <v>1451.415757</v>
      </c>
      <c r="E8" s="31">
        <f t="shared" si="0"/>
        <v>1.5152145118811826</v>
      </c>
      <c r="F8" s="43">
        <v>2688.4093939999998</v>
      </c>
      <c r="G8" s="47">
        <v>2910.6970230000002</v>
      </c>
      <c r="H8" s="31">
        <f t="shared" si="1"/>
        <v>8.2683697466651687</v>
      </c>
      <c r="I8" s="32">
        <f t="shared" si="2"/>
        <v>0.53182076777105625</v>
      </c>
      <c r="J8" s="33">
        <f t="shared" si="2"/>
        <v>0.4986488616063699</v>
      </c>
      <c r="K8" s="31">
        <f t="shared" si="3"/>
        <v>-6.2374221119109317</v>
      </c>
    </row>
    <row r="9" spans="1:12" ht="15.5" x14ac:dyDescent="0.35">
      <c r="A9" s="7" t="s">
        <v>40</v>
      </c>
      <c r="B9" s="51" t="s">
        <v>41</v>
      </c>
      <c r="C9" s="43">
        <v>1026.6087950000001</v>
      </c>
      <c r="D9" s="44">
        <v>1129.7890770000001</v>
      </c>
      <c r="E9" s="31">
        <f t="shared" si="0"/>
        <v>10.050594004505877</v>
      </c>
      <c r="F9" s="43">
        <v>244.44697600000001</v>
      </c>
      <c r="G9" s="47">
        <v>233.28487100000001</v>
      </c>
      <c r="H9" s="31">
        <f t="shared" si="1"/>
        <v>-4.5662683918822529</v>
      </c>
      <c r="I9" s="32">
        <f t="shared" si="2"/>
        <v>4.1997197584477384</v>
      </c>
      <c r="J9" s="33">
        <f t="shared" si="2"/>
        <v>4.8429590489817924</v>
      </c>
      <c r="K9" s="31">
        <f t="shared" si="3"/>
        <v>15.316243166944124</v>
      </c>
    </row>
    <row r="10" spans="1:12" ht="15.5" x14ac:dyDescent="0.35">
      <c r="A10" s="7" t="s">
        <v>28</v>
      </c>
      <c r="B10" s="51" t="s">
        <v>29</v>
      </c>
      <c r="C10" s="43">
        <v>917.81777800000009</v>
      </c>
      <c r="D10" s="44">
        <v>928.41560300000003</v>
      </c>
      <c r="E10" s="31">
        <f t="shared" si="0"/>
        <v>1.1546763697575644</v>
      </c>
      <c r="F10" s="43">
        <v>194.80695800000001</v>
      </c>
      <c r="G10" s="47">
        <v>197.40731099999999</v>
      </c>
      <c r="H10" s="31">
        <f t="shared" si="1"/>
        <v>1.334835791645586</v>
      </c>
      <c r="I10" s="32">
        <f t="shared" si="2"/>
        <v>4.7114219503391661</v>
      </c>
      <c r="J10" s="33">
        <f t="shared" si="2"/>
        <v>4.7030456891234396</v>
      </c>
      <c r="K10" s="31">
        <f t="shared" si="3"/>
        <v>-0.17778626716130896</v>
      </c>
    </row>
    <row r="11" spans="1:12" ht="15.5" x14ac:dyDescent="0.35">
      <c r="A11" s="7" t="s">
        <v>50</v>
      </c>
      <c r="B11" s="51" t="s">
        <v>51</v>
      </c>
      <c r="C11" s="43">
        <v>880.28784999999993</v>
      </c>
      <c r="D11" s="44">
        <v>916.25439399999993</v>
      </c>
      <c r="E11" s="31">
        <f t="shared" si="0"/>
        <v>4.0857708078101957</v>
      </c>
      <c r="F11" s="43">
        <v>157.286993</v>
      </c>
      <c r="G11" s="47">
        <v>156.473569</v>
      </c>
      <c r="H11" s="31">
        <f t="shared" si="1"/>
        <v>-0.51715910164294243</v>
      </c>
      <c r="I11" s="32">
        <f t="shared" si="2"/>
        <v>5.5966983233000072</v>
      </c>
      <c r="J11" s="33">
        <f t="shared" si="2"/>
        <v>5.8556496145364969</v>
      </c>
      <c r="K11" s="31">
        <f t="shared" si="3"/>
        <v>4.6268581273789851</v>
      </c>
    </row>
    <row r="12" spans="1:12" ht="15.5" x14ac:dyDescent="0.35">
      <c r="A12" s="7" t="s">
        <v>12</v>
      </c>
      <c r="B12" s="51" t="s">
        <v>13</v>
      </c>
      <c r="C12" s="43">
        <v>867.79648999999995</v>
      </c>
      <c r="D12" s="44">
        <v>906.10701599999993</v>
      </c>
      <c r="E12" s="31">
        <f t="shared" si="0"/>
        <v>4.4146901308623621</v>
      </c>
      <c r="F12" s="43">
        <v>208.57836600000002</v>
      </c>
      <c r="G12" s="47">
        <v>224.76262100000002</v>
      </c>
      <c r="H12" s="31">
        <f t="shared" si="1"/>
        <v>7.7593162274557299</v>
      </c>
      <c r="I12" s="32">
        <f t="shared" si="2"/>
        <v>4.160529716682122</v>
      </c>
      <c r="J12" s="33">
        <f t="shared" si="2"/>
        <v>4.0313954872416256</v>
      </c>
      <c r="K12" s="31">
        <f t="shared" si="3"/>
        <v>-3.1037929839250502</v>
      </c>
      <c r="L12" s="34"/>
    </row>
    <row r="13" spans="1:12" ht="15.5" x14ac:dyDescent="0.35">
      <c r="A13" s="7" t="s">
        <v>44</v>
      </c>
      <c r="B13" s="51" t="s">
        <v>45</v>
      </c>
      <c r="C13" s="43">
        <v>695.85824000000002</v>
      </c>
      <c r="D13" s="44">
        <v>838.37344799999994</v>
      </c>
      <c r="E13" s="31">
        <f t="shared" si="0"/>
        <v>20.480494417943504</v>
      </c>
      <c r="F13" s="43">
        <v>249.918353</v>
      </c>
      <c r="G13" s="47">
        <v>258.79925900000001</v>
      </c>
      <c r="H13" s="31">
        <f t="shared" si="1"/>
        <v>3.5535229379492632</v>
      </c>
      <c r="I13" s="32">
        <f t="shared" si="2"/>
        <v>2.7843422927807149</v>
      </c>
      <c r="J13" s="33">
        <f t="shared" si="2"/>
        <v>3.2394739120949336</v>
      </c>
      <c r="K13" s="31">
        <f t="shared" si="3"/>
        <v>16.346108755891507</v>
      </c>
    </row>
    <row r="14" spans="1:12" ht="15.5" x14ac:dyDescent="0.35">
      <c r="A14" s="7" t="s">
        <v>4</v>
      </c>
      <c r="B14" s="51" t="s">
        <v>5</v>
      </c>
      <c r="C14" s="43">
        <v>467.80894599999999</v>
      </c>
      <c r="D14" s="44">
        <v>785.10672199999999</v>
      </c>
      <c r="E14" s="31">
        <f t="shared" si="0"/>
        <v>67.826359182109357</v>
      </c>
      <c r="F14" s="43">
        <v>247.378062</v>
      </c>
      <c r="G14" s="47">
        <v>252.215169</v>
      </c>
      <c r="H14" s="31">
        <f t="shared" si="1"/>
        <v>1.9553500261474293</v>
      </c>
      <c r="I14" s="32">
        <f t="shared" si="2"/>
        <v>1.891068845061936</v>
      </c>
      <c r="J14" s="33">
        <f t="shared" si="2"/>
        <v>3.1128449772186384</v>
      </c>
      <c r="K14" s="31">
        <f t="shared" si="3"/>
        <v>64.60770242961128</v>
      </c>
    </row>
    <row r="15" spans="1:12" ht="15.5" x14ac:dyDescent="0.35">
      <c r="A15" s="7" t="s">
        <v>62</v>
      </c>
      <c r="B15" s="51" t="s">
        <v>63</v>
      </c>
      <c r="C15" s="43">
        <v>590.33134199999995</v>
      </c>
      <c r="D15" s="44">
        <v>737.18462799999998</v>
      </c>
      <c r="E15" s="31">
        <f t="shared" si="0"/>
        <v>24.876416946196976</v>
      </c>
      <c r="F15" s="43">
        <v>140.33311499999999</v>
      </c>
      <c r="G15" s="47">
        <v>147.26817700000001</v>
      </c>
      <c r="H15" s="31">
        <f t="shared" si="1"/>
        <v>4.9418570948133063</v>
      </c>
      <c r="I15" s="32">
        <f t="shared" si="2"/>
        <v>4.2066431861075699</v>
      </c>
      <c r="J15" s="33">
        <f t="shared" si="2"/>
        <v>5.0057292961533699</v>
      </c>
      <c r="K15" s="31">
        <f t="shared" si="3"/>
        <v>18.99581387565221</v>
      </c>
    </row>
    <row r="16" spans="1:12" ht="15.5" x14ac:dyDescent="0.35">
      <c r="A16" s="7" t="s">
        <v>68</v>
      </c>
      <c r="B16" s="51" t="s">
        <v>69</v>
      </c>
      <c r="C16" s="43">
        <v>456.742189</v>
      </c>
      <c r="D16" s="44">
        <v>679.22911499999998</v>
      </c>
      <c r="E16" s="31">
        <f t="shared" si="0"/>
        <v>48.711709003084884</v>
      </c>
      <c r="F16" s="43">
        <v>8.4360879999999998</v>
      </c>
      <c r="G16" s="47">
        <v>10.64223</v>
      </c>
      <c r="H16" s="31">
        <f t="shared" si="1"/>
        <v>26.151244510488748</v>
      </c>
      <c r="I16" s="32">
        <f t="shared" si="2"/>
        <v>54.141468059602985</v>
      </c>
      <c r="J16" s="33">
        <f t="shared" si="2"/>
        <v>63.823946203004446</v>
      </c>
      <c r="K16" s="31">
        <f t="shared" si="3"/>
        <v>17.883663835532246</v>
      </c>
    </row>
    <row r="17" spans="1:11" ht="15.5" x14ac:dyDescent="0.35">
      <c r="A17" s="7" t="s">
        <v>16</v>
      </c>
      <c r="B17" s="51" t="s">
        <v>17</v>
      </c>
      <c r="C17" s="43">
        <v>543.333439</v>
      </c>
      <c r="D17" s="44">
        <v>606.37081899999998</v>
      </c>
      <c r="E17" s="31">
        <f t="shared" si="0"/>
        <v>11.601969522807151</v>
      </c>
      <c r="F17" s="43">
        <v>108.011473</v>
      </c>
      <c r="G17" s="47">
        <v>118.31970200000001</v>
      </c>
      <c r="H17" s="31">
        <f t="shared" si="1"/>
        <v>9.543642646184459</v>
      </c>
      <c r="I17" s="32">
        <f t="shared" si="2"/>
        <v>5.0303307964330788</v>
      </c>
      <c r="J17" s="33">
        <f t="shared" si="2"/>
        <v>5.1248507961928436</v>
      </c>
      <c r="K17" s="31">
        <f t="shared" si="3"/>
        <v>1.8790016717546147</v>
      </c>
    </row>
    <row r="18" spans="1:11" ht="15.5" x14ac:dyDescent="0.35">
      <c r="A18" s="7" t="s">
        <v>42</v>
      </c>
      <c r="B18" s="51" t="s">
        <v>43</v>
      </c>
      <c r="C18" s="43">
        <v>460.85997499999996</v>
      </c>
      <c r="D18" s="44">
        <v>544.78484100000003</v>
      </c>
      <c r="E18" s="31">
        <f t="shared" si="0"/>
        <v>18.210491375390124</v>
      </c>
      <c r="F18" s="43">
        <v>179.91706600000001</v>
      </c>
      <c r="G18" s="47">
        <v>184.35456400000001</v>
      </c>
      <c r="H18" s="31">
        <f t="shared" si="1"/>
        <v>2.4664130527784422</v>
      </c>
      <c r="I18" s="32">
        <f t="shared" si="2"/>
        <v>2.5615133975117179</v>
      </c>
      <c r="J18" s="33">
        <f t="shared" si="2"/>
        <v>2.9550927798022943</v>
      </c>
      <c r="K18" s="31">
        <f t="shared" si="3"/>
        <v>15.365111214054306</v>
      </c>
    </row>
    <row r="19" spans="1:11" ht="15.5" x14ac:dyDescent="0.35">
      <c r="A19" s="7" t="s">
        <v>56</v>
      </c>
      <c r="B19" s="51" t="s">
        <v>57</v>
      </c>
      <c r="C19" s="43">
        <v>491.857845</v>
      </c>
      <c r="D19" s="44">
        <v>541.41801300000009</v>
      </c>
      <c r="E19" s="31">
        <f t="shared" si="0"/>
        <v>10.076116199793477</v>
      </c>
      <c r="F19" s="43">
        <v>105.421025</v>
      </c>
      <c r="G19" s="47">
        <v>102.76546</v>
      </c>
      <c r="H19" s="31">
        <f t="shared" si="1"/>
        <v>-2.5190088978929923</v>
      </c>
      <c r="I19" s="32">
        <f t="shared" si="2"/>
        <v>4.6656522738229871</v>
      </c>
      <c r="J19" s="33">
        <f t="shared" si="2"/>
        <v>5.268482357788308</v>
      </c>
      <c r="K19" s="31">
        <f t="shared" si="3"/>
        <v>12.920596062152917</v>
      </c>
    </row>
    <row r="20" spans="1:11" ht="15.5" x14ac:dyDescent="0.35">
      <c r="A20" s="7" t="s">
        <v>24</v>
      </c>
      <c r="B20" s="51" t="s">
        <v>25</v>
      </c>
      <c r="C20" s="43">
        <v>480.52400499999999</v>
      </c>
      <c r="D20" s="44">
        <v>522.176331</v>
      </c>
      <c r="E20" s="31">
        <f t="shared" si="0"/>
        <v>8.6681051449240343</v>
      </c>
      <c r="F20" s="43">
        <v>514.01345200000003</v>
      </c>
      <c r="G20" s="47">
        <v>498.26435499999997</v>
      </c>
      <c r="H20" s="31">
        <f>((G20-F20)/F20)*100</f>
        <v>-3.0639464665216702</v>
      </c>
      <c r="I20" s="32">
        <f t="shared" si="2"/>
        <v>0.93484713898110194</v>
      </c>
      <c r="J20" s="33">
        <f t="shared" si="2"/>
        <v>1.0479905410853643</v>
      </c>
      <c r="K20" s="31">
        <f t="shared" si="3"/>
        <v>12.102877292599763</v>
      </c>
    </row>
    <row r="21" spans="1:11" ht="15.5" x14ac:dyDescent="0.35">
      <c r="A21" s="7" t="s">
        <v>34</v>
      </c>
      <c r="B21" s="51" t="s">
        <v>35</v>
      </c>
      <c r="C21" s="43">
        <v>734.87422300000003</v>
      </c>
      <c r="D21" s="44">
        <v>508.29827799999998</v>
      </c>
      <c r="E21" s="31">
        <f t="shared" si="0"/>
        <v>-30.831935303845871</v>
      </c>
      <c r="F21" s="43">
        <v>510.09064000000001</v>
      </c>
      <c r="G21" s="47">
        <v>521.27928999999995</v>
      </c>
      <c r="H21" s="31">
        <f t="shared" ref="H21:H34" si="4">((G21-F21)/F21)*100</f>
        <v>2.193463106870563</v>
      </c>
      <c r="I21" s="32">
        <f t="shared" si="2"/>
        <v>1.4406738045614795</v>
      </c>
      <c r="J21" s="33">
        <f t="shared" si="2"/>
        <v>0.97509777915788676</v>
      </c>
      <c r="K21" s="31">
        <f t="shared" si="3"/>
        <v>-32.316546877543004</v>
      </c>
    </row>
    <row r="22" spans="1:11" ht="15.5" x14ac:dyDescent="0.35">
      <c r="A22" s="7" t="s">
        <v>52</v>
      </c>
      <c r="B22" s="51" t="s">
        <v>53</v>
      </c>
      <c r="C22" s="43">
        <v>345.68042700000001</v>
      </c>
      <c r="D22" s="44">
        <v>440.21535299999999</v>
      </c>
      <c r="E22" s="31">
        <f t="shared" si="0"/>
        <v>27.347491676177544</v>
      </c>
      <c r="F22" s="43">
        <v>332.06962800000002</v>
      </c>
      <c r="G22" s="47">
        <v>387.60912300000001</v>
      </c>
      <c r="H22" s="31">
        <f t="shared" si="4"/>
        <v>16.725255885190435</v>
      </c>
      <c r="I22" s="32">
        <f t="shared" si="2"/>
        <v>1.0409877864530266</v>
      </c>
      <c r="J22" s="33">
        <f t="shared" si="2"/>
        <v>1.1357197931587384</v>
      </c>
      <c r="K22" s="31">
        <f t="shared" si="3"/>
        <v>9.1002034739037239</v>
      </c>
    </row>
    <row r="23" spans="1:11" ht="15.5" x14ac:dyDescent="0.35">
      <c r="A23" s="7" t="s">
        <v>18</v>
      </c>
      <c r="B23" s="51" t="s">
        <v>19</v>
      </c>
      <c r="C23" s="49">
        <v>319.78958899999998</v>
      </c>
      <c r="D23" s="44">
        <v>438.20184399999999</v>
      </c>
      <c r="E23" s="31">
        <f t="shared" si="0"/>
        <v>37.028176986712353</v>
      </c>
      <c r="F23" s="49">
        <v>186.68222899999998</v>
      </c>
      <c r="G23" s="47">
        <v>218.51394099999999</v>
      </c>
      <c r="H23" s="31">
        <f t="shared" si="4"/>
        <v>17.051281297910801</v>
      </c>
      <c r="I23" s="32">
        <f t="shared" si="2"/>
        <v>1.7130156989929664</v>
      </c>
      <c r="J23" s="33">
        <f t="shared" si="2"/>
        <v>2.0053724810171265</v>
      </c>
      <c r="K23" s="31">
        <f t="shared" si="3"/>
        <v>17.066789416817866</v>
      </c>
    </row>
    <row r="24" spans="1:11" ht="15.5" x14ac:dyDescent="0.35">
      <c r="A24" s="7" t="s">
        <v>54</v>
      </c>
      <c r="B24" s="51" t="s">
        <v>55</v>
      </c>
      <c r="C24" s="49">
        <v>382.84644400000002</v>
      </c>
      <c r="D24" s="44">
        <v>393.53448100000003</v>
      </c>
      <c r="E24" s="31">
        <f t="shared" si="0"/>
        <v>2.7917294694788932</v>
      </c>
      <c r="F24" s="43">
        <v>154.32413399999999</v>
      </c>
      <c r="G24" s="47">
        <v>149.965834</v>
      </c>
      <c r="H24" s="31">
        <f t="shared" si="4"/>
        <v>-2.8241208209209754</v>
      </c>
      <c r="I24" s="32">
        <f t="shared" si="2"/>
        <v>2.4807943778903696</v>
      </c>
      <c r="J24" s="33">
        <f t="shared" si="2"/>
        <v>2.6241609205467427</v>
      </c>
      <c r="K24" s="31">
        <f t="shared" si="3"/>
        <v>5.7790578668712485</v>
      </c>
    </row>
    <row r="25" spans="1:11" ht="15.5" x14ac:dyDescent="0.35">
      <c r="A25" s="7" t="s">
        <v>10</v>
      </c>
      <c r="B25" s="51" t="s">
        <v>11</v>
      </c>
      <c r="C25" s="43">
        <v>417.28056800000002</v>
      </c>
      <c r="D25" s="44">
        <v>363.84055899999998</v>
      </c>
      <c r="E25" s="31">
        <f t="shared" si="0"/>
        <v>-12.806733190604753</v>
      </c>
      <c r="F25" s="43">
        <v>117.26523</v>
      </c>
      <c r="G25" s="47">
        <v>109.907341</v>
      </c>
      <c r="H25" s="31">
        <f t="shared" si="4"/>
        <v>-6.274570049451146</v>
      </c>
      <c r="I25" s="32">
        <f t="shared" si="2"/>
        <v>3.5584338853042801</v>
      </c>
      <c r="J25" s="33">
        <f t="shared" si="2"/>
        <v>3.3104300012134766</v>
      </c>
      <c r="K25" s="31">
        <f t="shared" si="3"/>
        <v>-6.9694672455491391</v>
      </c>
    </row>
    <row r="26" spans="1:11" ht="15.5" x14ac:dyDescent="0.35">
      <c r="A26" s="7" t="s">
        <v>36</v>
      </c>
      <c r="B26" s="51" t="s">
        <v>37</v>
      </c>
      <c r="C26" s="49">
        <v>300.14600899999999</v>
      </c>
      <c r="D26" s="44">
        <v>351.13169199999999</v>
      </c>
      <c r="E26" s="31">
        <f t="shared" si="0"/>
        <v>16.986960169775237</v>
      </c>
      <c r="F26" s="43">
        <v>90.180453999999997</v>
      </c>
      <c r="G26" s="47">
        <v>94.019475</v>
      </c>
      <c r="H26" s="31">
        <f t="shared" si="4"/>
        <v>4.2570433278146975</v>
      </c>
      <c r="I26" s="32">
        <f t="shared" si="2"/>
        <v>3.3282823016171554</v>
      </c>
      <c r="J26" s="33">
        <f t="shared" si="2"/>
        <v>3.7346697798514614</v>
      </c>
      <c r="K26" s="31">
        <f t="shared" si="3"/>
        <v>12.210126467843466</v>
      </c>
    </row>
    <row r="27" spans="1:11" ht="15.5" x14ac:dyDescent="0.35">
      <c r="A27" s="7" t="s">
        <v>22</v>
      </c>
      <c r="B27" s="51" t="s">
        <v>23</v>
      </c>
      <c r="C27" s="43">
        <v>341.68143300000003</v>
      </c>
      <c r="D27" s="44">
        <v>345.71940000000001</v>
      </c>
      <c r="E27" s="31">
        <f t="shared" si="0"/>
        <v>1.1817929246392445</v>
      </c>
      <c r="F27" s="43">
        <v>488.22320100000002</v>
      </c>
      <c r="G27" s="47">
        <v>494.60228699999999</v>
      </c>
      <c r="H27" s="31">
        <f t="shared" si="4"/>
        <v>1.3065921461606189</v>
      </c>
      <c r="I27" s="32">
        <f t="shared" si="2"/>
        <v>0.69984677561441822</v>
      </c>
      <c r="J27" s="33">
        <f t="shared" si="2"/>
        <v>0.69898463692303958</v>
      </c>
      <c r="K27" s="31">
        <f t="shared" si="3"/>
        <v>-0.1231896354200866</v>
      </c>
    </row>
    <row r="28" spans="1:11" ht="15.5" x14ac:dyDescent="0.35">
      <c r="A28" s="7" t="s">
        <v>26</v>
      </c>
      <c r="B28" s="51" t="s">
        <v>27</v>
      </c>
      <c r="C28" s="49">
        <v>297.45889699999998</v>
      </c>
      <c r="D28" s="44">
        <v>341.711703</v>
      </c>
      <c r="E28" s="31">
        <f t="shared" si="0"/>
        <v>14.876948192274117</v>
      </c>
      <c r="F28" s="43">
        <v>103.199861</v>
      </c>
      <c r="G28" s="47">
        <v>104.81810899999999</v>
      </c>
      <c r="H28" s="31">
        <f t="shared" si="4"/>
        <v>1.5680718794766537</v>
      </c>
      <c r="I28" s="32">
        <f t="shared" si="2"/>
        <v>2.8823575353459052</v>
      </c>
      <c r="J28" s="33">
        <f t="shared" si="2"/>
        <v>3.2600445310456805</v>
      </c>
      <c r="K28" s="31">
        <f t="shared" si="3"/>
        <v>13.103405495961482</v>
      </c>
    </row>
    <row r="29" spans="1:11" ht="15.5" x14ac:dyDescent="0.35">
      <c r="A29" s="7" t="s">
        <v>46</v>
      </c>
      <c r="B29" s="51" t="s">
        <v>47</v>
      </c>
      <c r="C29" s="43">
        <v>328.16427299999998</v>
      </c>
      <c r="D29" s="44">
        <v>339.20770600000003</v>
      </c>
      <c r="E29" s="31">
        <f t="shared" si="0"/>
        <v>3.3652148965039994</v>
      </c>
      <c r="F29" s="43">
        <v>144.66837599999999</v>
      </c>
      <c r="G29" s="47">
        <v>134.01513500000001</v>
      </c>
      <c r="H29" s="31">
        <f t="shared" si="4"/>
        <v>-7.3639044652025269</v>
      </c>
      <c r="I29" s="32">
        <f t="shared" si="2"/>
        <v>2.2683898310989541</v>
      </c>
      <c r="J29" s="33">
        <f t="shared" si="2"/>
        <v>2.5311149072826735</v>
      </c>
      <c r="K29" s="31">
        <f t="shared" si="3"/>
        <v>11.58200731557849</v>
      </c>
    </row>
    <row r="30" spans="1:11" ht="15.5" x14ac:dyDescent="0.35">
      <c r="A30" s="7" t="s">
        <v>20</v>
      </c>
      <c r="B30" s="51" t="s">
        <v>21</v>
      </c>
      <c r="C30" s="43">
        <v>286.28145499999999</v>
      </c>
      <c r="D30" s="44">
        <v>337.218186</v>
      </c>
      <c r="E30" s="31">
        <f t="shared" si="0"/>
        <v>17.792536020190344</v>
      </c>
      <c r="F30" s="43">
        <v>156.97745600000002</v>
      </c>
      <c r="G30" s="47">
        <v>164.025837</v>
      </c>
      <c r="H30" s="31">
        <f t="shared" si="4"/>
        <v>4.4900593878906898</v>
      </c>
      <c r="I30" s="32">
        <f t="shared" si="2"/>
        <v>1.8237106288688993</v>
      </c>
      <c r="J30" s="33">
        <f t="shared" si="2"/>
        <v>2.055884561649882</v>
      </c>
      <c r="K30" s="31">
        <f t="shared" si="3"/>
        <v>12.730853738840214</v>
      </c>
    </row>
    <row r="31" spans="1:11" ht="15.5" x14ac:dyDescent="0.35">
      <c r="A31" s="7" t="s">
        <v>48</v>
      </c>
      <c r="B31" s="51" t="s">
        <v>49</v>
      </c>
      <c r="C31" s="43">
        <v>311.52835200000004</v>
      </c>
      <c r="D31" s="44">
        <v>332.57268800000003</v>
      </c>
      <c r="E31" s="31">
        <f t="shared" si="0"/>
        <v>6.7551912578409503</v>
      </c>
      <c r="F31" s="43">
        <v>39.429071999999998</v>
      </c>
      <c r="G31" s="47">
        <v>37.924815000000002</v>
      </c>
      <c r="H31" s="31">
        <f t="shared" si="4"/>
        <v>-3.8150961300839024</v>
      </c>
      <c r="I31" s="32">
        <f t="shared" si="2"/>
        <v>7.900981083196684</v>
      </c>
      <c r="J31" s="33">
        <f t="shared" si="2"/>
        <v>8.769263291066812</v>
      </c>
      <c r="K31" s="31">
        <f t="shared" si="3"/>
        <v>10.98954925631624</v>
      </c>
    </row>
    <row r="32" spans="1:11" ht="15.5" x14ac:dyDescent="0.35">
      <c r="A32" s="7" t="s">
        <v>30</v>
      </c>
      <c r="B32" s="51" t="s">
        <v>31</v>
      </c>
      <c r="C32" s="43">
        <v>633.88489500000003</v>
      </c>
      <c r="D32" s="44">
        <v>331.54597999999999</v>
      </c>
      <c r="E32" s="31">
        <f t="shared" si="0"/>
        <v>-47.696185440733693</v>
      </c>
      <c r="F32" s="43">
        <v>2027.6294680000001</v>
      </c>
      <c r="G32" s="47">
        <v>732.66817500000002</v>
      </c>
      <c r="H32" s="31">
        <f t="shared" si="4"/>
        <v>-63.865775943635086</v>
      </c>
      <c r="I32" s="32">
        <f t="shared" si="2"/>
        <v>0.31262363513844926</v>
      </c>
      <c r="J32" s="33">
        <f t="shared" si="2"/>
        <v>0.45251860434636726</v>
      </c>
      <c r="K32" s="31">
        <f t="shared" si="3"/>
        <v>44.748686114523544</v>
      </c>
    </row>
    <row r="33" spans="1:11" ht="15.5" x14ac:dyDescent="0.35">
      <c r="A33" s="7" t="s">
        <v>32</v>
      </c>
      <c r="B33" s="51" t="s">
        <v>33</v>
      </c>
      <c r="C33" s="43">
        <v>374.16316899999998</v>
      </c>
      <c r="D33" s="44">
        <v>328.08334499999995</v>
      </c>
      <c r="E33" s="31">
        <f t="shared" si="0"/>
        <v>-12.315435568699717</v>
      </c>
      <c r="F33" s="43">
        <v>246.03689300000002</v>
      </c>
      <c r="G33" s="47">
        <v>219.802899</v>
      </c>
      <c r="H33" s="31">
        <f>((G33-F33)/F33)*100</f>
        <v>-10.66262611274319</v>
      </c>
      <c r="I33" s="32">
        <f t="shared" si="2"/>
        <v>1.5207604210804269</v>
      </c>
      <c r="J33" s="33">
        <f t="shared" si="2"/>
        <v>1.4926251950844378</v>
      </c>
      <c r="K33" s="31">
        <f t="shared" si="3"/>
        <v>-1.8500761596623048</v>
      </c>
    </row>
    <row r="34" spans="1:11" ht="15.5" x14ac:dyDescent="0.35">
      <c r="A34" s="7" t="s">
        <v>38</v>
      </c>
      <c r="B34" s="51" t="s">
        <v>39</v>
      </c>
      <c r="C34" s="43">
        <v>263.44122299999998</v>
      </c>
      <c r="D34" s="44">
        <v>322.42426899999998</v>
      </c>
      <c r="E34" s="31">
        <f t="shared" si="0"/>
        <v>22.38945193478699</v>
      </c>
      <c r="F34" s="43">
        <v>58.605749000000003</v>
      </c>
      <c r="G34" s="47">
        <v>59.894512000000006</v>
      </c>
      <c r="H34" s="31">
        <f t="shared" si="4"/>
        <v>2.1990385277731077</v>
      </c>
      <c r="I34" s="32">
        <f t="shared" si="2"/>
        <v>4.4951430106285297</v>
      </c>
      <c r="J34" s="33">
        <f t="shared" si="2"/>
        <v>5.3832022039014182</v>
      </c>
      <c r="K34" s="31">
        <f t="shared" si="3"/>
        <v>19.755971971817562</v>
      </c>
    </row>
    <row r="35" spans="1:11" ht="16" thickBot="1" x14ac:dyDescent="0.4">
      <c r="A35" s="15" t="s">
        <v>14</v>
      </c>
      <c r="B35" s="52" t="s">
        <v>15</v>
      </c>
      <c r="C35" s="45">
        <v>355.46504599999997</v>
      </c>
      <c r="D35" s="46">
        <v>320.27443</v>
      </c>
      <c r="E35" s="35">
        <f t="shared" si="0"/>
        <v>-9.8998808451056473</v>
      </c>
      <c r="F35" s="50">
        <v>126.23712699999999</v>
      </c>
      <c r="G35" s="48">
        <v>135.372894</v>
      </c>
      <c r="H35" s="35">
        <f>((G35-F35)/F35)*100</f>
        <v>7.2369890040352516</v>
      </c>
      <c r="I35" s="36">
        <f t="shared" si="2"/>
        <v>2.815851837312489</v>
      </c>
      <c r="J35" s="37">
        <f t="shared" si="2"/>
        <v>2.3658682365171271</v>
      </c>
      <c r="K35" s="35">
        <f>((J35-I35)/I35)*100</f>
        <v>-15.980372078981123</v>
      </c>
    </row>
    <row r="36" spans="1:11" ht="15.5" x14ac:dyDescent="0.35">
      <c r="A36" s="17"/>
    </row>
  </sheetData>
  <conditionalFormatting sqref="E4:E35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4:H35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4:K35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
&amp;8
&amp;14IMPORT do Polski  WAŻNIEJSZYCH towarów rolno-spożywczych w 2023 r.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cn4 Glowne IMP I-XII 2023</vt:lpstr>
      <vt:lpstr>'cn4 Glowne IMP I-XII 2023'!Tytuły_wydruku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2024-10-28T13:32:21Z</cp:lastPrinted>
  <dcterms:created xsi:type="dcterms:W3CDTF">2021-05-10T11:10:15Z</dcterms:created>
  <dcterms:modified xsi:type="dcterms:W3CDTF">2024-10-31T10:16:57Z</dcterms:modified>
</cp:coreProperties>
</file>