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A1B3D501-75CE-47FB-AED9-24C1A262AF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0 wrzesni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M26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4" i="1"/>
  <c r="M35" i="1"/>
  <c r="M37" i="1"/>
  <c r="M39" i="1"/>
  <c r="M40" i="1"/>
  <c r="M41" i="1"/>
  <c r="M42" i="1"/>
  <c r="M44" i="1"/>
  <c r="M45" i="1"/>
  <c r="M46" i="1"/>
  <c r="M48" i="1"/>
  <c r="M49" i="1"/>
  <c r="M50" i="1"/>
  <c r="M51" i="1"/>
  <c r="M52" i="1"/>
  <c r="M53" i="1"/>
  <c r="M56" i="1"/>
  <c r="M57" i="1"/>
  <c r="M58" i="1"/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4" i="1"/>
  <c r="W25" i="1"/>
  <c r="W27" i="1"/>
  <c r="W28" i="1"/>
  <c r="W29" i="1"/>
  <c r="W30" i="1"/>
  <c r="W31" i="1"/>
  <c r="W32" i="1"/>
  <c r="W34" i="1"/>
  <c r="W35" i="1"/>
  <c r="W37" i="1"/>
  <c r="W39" i="1"/>
  <c r="W40" i="1"/>
  <c r="W41" i="1"/>
  <c r="W42" i="1"/>
  <c r="W44" i="1"/>
  <c r="W45" i="1"/>
  <c r="W46" i="1"/>
  <c r="W48" i="1"/>
  <c r="W49" i="1"/>
  <c r="W50" i="1"/>
  <c r="W51" i="1"/>
  <c r="W52" i="1"/>
  <c r="W53" i="1"/>
  <c r="W57" i="1"/>
  <c r="W59" i="1"/>
  <c r="W60" i="1"/>
  <c r="W4" i="1" l="1"/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4" i="1"/>
  <c r="AB25" i="1"/>
  <c r="AB27" i="1"/>
  <c r="AB28" i="1"/>
  <c r="AB29" i="1"/>
  <c r="AB30" i="1"/>
  <c r="AB31" i="1"/>
  <c r="AB32" i="1"/>
  <c r="AB34" i="1"/>
  <c r="AB35" i="1"/>
  <c r="AB37" i="1"/>
  <c r="AB39" i="1"/>
  <c r="AB40" i="1"/>
  <c r="AB41" i="1"/>
  <c r="AB42" i="1"/>
  <c r="AB44" i="1"/>
  <c r="AB45" i="1"/>
  <c r="AB46" i="1"/>
  <c r="AB48" i="1"/>
  <c r="AB49" i="1"/>
  <c r="AB50" i="1"/>
  <c r="AB51" i="1"/>
  <c r="AB52" i="1"/>
  <c r="AB53" i="1"/>
  <c r="AB57" i="1"/>
  <c r="AJ44" i="1" l="1"/>
  <c r="AJ45" i="1"/>
  <c r="AJ46" i="1"/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4" i="1"/>
  <c r="AJ25" i="1"/>
  <c r="AJ27" i="1"/>
  <c r="AJ28" i="1"/>
  <c r="AJ29" i="1"/>
  <c r="AJ30" i="1"/>
  <c r="AJ31" i="1"/>
  <c r="AJ32" i="1"/>
  <c r="AJ34" i="1"/>
  <c r="AJ35" i="1"/>
  <c r="AJ37" i="1"/>
  <c r="AJ39" i="1"/>
  <c r="AJ40" i="1"/>
  <c r="AJ41" i="1"/>
  <c r="AJ42" i="1"/>
  <c r="AJ48" i="1"/>
  <c r="AJ49" i="1"/>
  <c r="AJ50" i="1"/>
  <c r="AJ51" i="1"/>
  <c r="AJ53" i="1"/>
  <c r="AJ57" i="1"/>
  <c r="F45" i="1" l="1"/>
  <c r="F46" i="1"/>
  <c r="F44" i="1"/>
  <c r="AN44" i="1" l="1"/>
  <c r="AN45" i="1"/>
  <c r="AN46" i="1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B38" i="1" l="1"/>
  <c r="M38" i="1" s="1"/>
  <c r="AB38" i="1" l="1"/>
  <c r="W38" i="1"/>
  <c r="AB26" i="1"/>
  <c r="W26" i="1"/>
  <c r="AJ38" i="1"/>
  <c r="AJ26" i="1"/>
  <c r="AN38" i="1"/>
  <c r="AN26" i="1"/>
  <c r="F38" i="1"/>
  <c r="F26" i="1"/>
  <c r="B43" i="1" l="1"/>
  <c r="B47" i="1"/>
  <c r="M47" i="1" s="1"/>
  <c r="W43" i="1" l="1"/>
  <c r="M43" i="1"/>
  <c r="AB56" i="1"/>
  <c r="W56" i="1"/>
  <c r="AB47" i="1"/>
  <c r="W47" i="1"/>
  <c r="AJ43" i="1"/>
  <c r="AB43" i="1"/>
  <c r="AJ52" i="1"/>
  <c r="F47" i="1"/>
  <c r="AJ47" i="1"/>
  <c r="AN56" i="1"/>
  <c r="AJ56" i="1"/>
  <c r="F43" i="1"/>
  <c r="AN43" i="1"/>
  <c r="AN52" i="1"/>
  <c r="AN47" i="1"/>
  <c r="F56" i="1"/>
  <c r="F52" i="1"/>
  <c r="AN4" i="1" l="1"/>
  <c r="F4" i="1"/>
  <c r="W58" i="1"/>
  <c r="AB58" i="1" l="1"/>
  <c r="F58" i="1"/>
  <c r="AJ58" i="1"/>
  <c r="AN58" i="1"/>
</calcChain>
</file>

<file path=xl/sharedStrings.xml><?xml version="1.0" encoding="utf-8"?>
<sst xmlns="http://schemas.openxmlformats.org/spreadsheetml/2006/main" count="110" uniqueCount="85">
  <si>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</si>
  <si>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</si>
  <si>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</si>
  <si>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</si>
  <si>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</si>
  <si>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</si>
  <si>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</si>
  <si>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</si>
  <si>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</si>
  <si>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</si>
  <si>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</si>
  <si>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</si>
  <si>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</si>
  <si>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</si>
  <si>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</si>
  <si>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</si>
  <si>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</si>
  <si>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</si>
  <si>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</si>
  <si>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</si>
  <si>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</si>
  <si>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</si>
  <si>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</si>
  <si>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</si>
  <si>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</si>
  <si>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</si>
  <si>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</si>
  <si>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</si>
  <si>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</si>
  <si>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</si>
  <si>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</si>
  <si>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</si>
  <si>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</si>
  <si>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</si>
  <si>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</si>
  <si>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</si>
  <si>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</si>
  <si>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</si>
  <si>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</si>
  <si>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</si>
  <si>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</si>
  <si>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</si>
  <si>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</si>
  <si>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</si>
  <si>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</si>
  <si>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</si>
  <si>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</si>
  <si>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</si>
  <si>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</si>
  <si>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</si>
  <si>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</si>
  <si>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</si>
  <si>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</si>
  <si>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</si>
  <si>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</si>
  <si>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</si>
  <si>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</si>
  <si>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</si>
  <si>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</si>
  <si>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</si>
  <si>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</si>
  <si>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</si>
  <si>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</si>
  <si>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</si>
  <si>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</si>
  <si>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</si>
  <si>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</si>
  <si>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</si>
  <si>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</si>
  <si>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</si>
  <si>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</si>
  <si>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</si>
  <si>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</si>
  <si>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</si>
  <si>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</si>
  <si>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</si>
  <si>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</si>
  <si>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</si>
  <si>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</si>
  <si>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</si>
  <si>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</si>
  <si>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</si>
  <si>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</si>
  <si>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05.10.2024</t>
  </si>
  <si>
    <t>dane na dzień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</si>
</sst>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Arial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3" fillId="0" borderId="0" applyProtection="0">
      <alignment vertical="center"/>
    </xf>
    <xf numFmtId="43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14" fontId="1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  <xf numFmtId="14" fontId="19" fillId="0" borderId="0" applyProtection="0">
      <alignment vertical="center"/>
    </xf>
    <xf numFmtId="43" fontId="3" fillId="0" borderId="0" applyFont="0" applyFill="0" applyBorder="0" applyAlignment="0" applyProtection="0"/>
    <xf numFmtId="0" fontId="3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4" fontId="3" fillId="0" borderId="0" applyProtection="0">
      <alignment vertical="center"/>
    </xf>
    <xf numFmtId="14" fontId="3" fillId="0" borderId="0" applyProtection="0">
      <alignment vertical="center"/>
    </xf>
    <xf numFmtId="16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64" fontId="3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3" applyFont="1"/>
    <xf numFmtId="4" fontId="5" fillId="0" borderId="0" xfId="3" applyNumberFormat="1" applyFont="1"/>
    <xf numFmtId="165" fontId="5" fillId="0" borderId="0" xfId="2" applyNumberFormat="1" applyFont="1" applyAlignment="1">
      <alignment horizontal="center" wrapText="1"/>
    </xf>
    <xf numFmtId="4" fontId="6" fillId="0" borderId="0" xfId="0" applyNumberFormat="1" applyFont="1" applyAlignment="1">
      <alignment wrapText="1"/>
    </xf>
    <xf numFmtId="0" fontId="5" fillId="0" borderId="0" xfId="0" applyFont="1"/>
    <xf numFmtId="165" fontId="5" fillId="0" borderId="0" xfId="0" applyNumberFormat="1" applyFont="1"/>
    <xf numFmtId="4" fontId="5" fillId="0" borderId="0" xfId="0" applyNumberFormat="1" applyFont="1"/>
    <xf numFmtId="0" fontId="4" fillId="0" borderId="0" xfId="2" applyFont="1" applyAlignment="1">
      <alignment wrapText="1"/>
    </xf>
    <xf numFmtId="4" fontId="4" fillId="2" borderId="0" xfId="2" applyNumberFormat="1" applyFont="1" applyFill="1" applyAlignment="1">
      <alignment horizontal="center" wrapText="1"/>
    </xf>
    <xf numFmtId="4" fontId="4" fillId="2" borderId="0" xfId="2" applyNumberFormat="1" applyFont="1" applyFill="1" applyAlignment="1">
      <alignment wrapText="1"/>
    </xf>
    <xf numFmtId="10" fontId="4" fillId="2" borderId="0" xfId="1" applyNumberFormat="1" applyFont="1" applyFill="1" applyAlignment="1">
      <alignment horizontal="center"/>
    </xf>
    <xf numFmtId="0" fontId="4" fillId="2" borderId="0" xfId="3" applyFont="1" applyFill="1"/>
    <xf numFmtId="0" fontId="7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165" fontId="7" fillId="0" borderId="0" xfId="0" applyNumberFormat="1" applyFont="1"/>
    <xf numFmtId="10" fontId="10" fillId="0" borderId="7" xfId="0" applyNumberFormat="1" applyFont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9" xfId="0" applyNumberFormat="1" applyFont="1" applyFill="1" applyBorder="1" applyAlignment="1">
      <alignment horizontal="center" vertical="center"/>
    </xf>
    <xf numFmtId="4" fontId="5" fillId="6" borderId="14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4" fontId="5" fillId="6" borderId="16" xfId="0" applyNumberFormat="1" applyFont="1" applyFill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0" xfId="0" applyFont="1" applyFill="1"/>
    <xf numFmtId="4" fontId="5" fillId="4" borderId="9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7" fontId="5" fillId="0" borderId="0" xfId="2" applyNumberFormat="1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4" fontId="5" fillId="6" borderId="11" xfId="0" applyNumberFormat="1" applyFont="1" applyFill="1" applyBorder="1" applyAlignment="1">
      <alignment horizontal="center" vertical="center"/>
    </xf>
    <xf numFmtId="4" fontId="5" fillId="6" borderId="20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4" fontId="5" fillId="6" borderId="12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4" borderId="11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168" fontId="5" fillId="5" borderId="25" xfId="0" applyNumberFormat="1" applyFont="1" applyFill="1" applyBorder="1" applyAlignment="1">
      <alignment horizontal="center" vertical="center" wrapText="1"/>
    </xf>
    <xf numFmtId="168" fontId="5" fillId="5" borderId="26" xfId="0" applyNumberFormat="1" applyFont="1" applyFill="1" applyBorder="1" applyAlignment="1">
      <alignment horizontal="center" vertical="center" wrapText="1"/>
    </xf>
    <xf numFmtId="168" fontId="8" fillId="5" borderId="26" xfId="0" applyNumberFormat="1" applyFont="1" applyFill="1" applyBorder="1" applyAlignment="1">
      <alignment horizontal="center" vertical="center" wrapText="1"/>
    </xf>
    <xf numFmtId="168" fontId="5" fillId="5" borderId="27" xfId="0" applyNumberFormat="1" applyFont="1" applyFill="1" applyBorder="1" applyAlignment="1">
      <alignment horizontal="center" vertical="center" wrapText="1"/>
    </xf>
    <xf numFmtId="168" fontId="5" fillId="5" borderId="2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0" fontId="5" fillId="4" borderId="12" xfId="0" applyNumberFormat="1" applyFont="1" applyFill="1" applyBorder="1" applyAlignment="1">
      <alignment horizontal="center" vertical="center"/>
    </xf>
    <xf numFmtId="4" fontId="5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8" fillId="6" borderId="1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7" fillId="0" borderId="0" xfId="0" applyNumberFormat="1" applyFont="1"/>
    <xf numFmtId="14" fontId="4" fillId="2" borderId="0" xfId="2" applyNumberFormat="1" applyFont="1" applyFill="1" applyAlignment="1">
      <alignment horizontal="center" wrapText="1"/>
    </xf>
    <xf numFmtId="4" fontId="5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10" fontId="8" fillId="4" borderId="12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4" fontId="18" fillId="3" borderId="7" xfId="0" applyNumberFormat="1" applyFont="1" applyFill="1" applyBorder="1" applyAlignment="1">
      <alignment horizontal="center" vertical="center"/>
    </xf>
    <xf numFmtId="10" fontId="18" fillId="3" borderId="7" xfId="0" applyNumberFormat="1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4" fontId="18" fillId="8" borderId="7" xfId="0" applyNumberFormat="1" applyFont="1" applyFill="1" applyBorder="1" applyAlignment="1">
      <alignment horizontal="center" vertical="center"/>
    </xf>
    <xf numFmtId="10" fontId="18" fillId="8" borderId="7" xfId="0" applyNumberFormat="1" applyFont="1" applyFill="1" applyBorder="1" applyAlignment="1">
      <alignment horizontal="center" vertical="center"/>
    </xf>
    <xf numFmtId="165" fontId="18" fillId="2" borderId="6" xfId="0" applyNumberFormat="1" applyFont="1" applyFill="1" applyBorder="1" applyAlignment="1">
      <alignment horizontal="center" vertical="center" wrapText="1"/>
    </xf>
    <xf numFmtId="168" fontId="18" fillId="2" borderId="7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9" fontId="7" fillId="0" borderId="0" xfId="0" applyNumberFormat="1" applyFont="1"/>
    <xf numFmtId="166" fontId="5" fillId="0" borderId="0" xfId="2" applyNumberFormat="1" applyFont="1" applyAlignment="1">
      <alignment horizontal="center" wrapText="1"/>
    </xf>
    <xf numFmtId="0" fontId="10" fillId="0" borderId="7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10" fontId="10" fillId="7" borderId="7" xfId="0" applyNumberFormat="1" applyFont="1" applyFill="1" applyBorder="1" applyAlignment="1">
      <alignment horizontal="center" vertical="center"/>
    </xf>
    <xf numFmtId="4" fontId="5" fillId="0" borderId="0" xfId="2" applyNumberFormat="1" applyFont="1" applyAlignment="1">
      <alignment horizontal="center" wrapText="1"/>
    </xf>
    <xf numFmtId="4" fontId="4" fillId="2" borderId="0" xfId="2" applyNumberFormat="1" applyFont="1" applyFill="1" applyAlignment="1">
      <alignment horizontal="center" wrapText="1"/>
    </xf>
    <xf numFmtId="10" fontId="11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/>
    </xf>
    <xf numFmtId="14" fontId="4" fillId="2" borderId="13" xfId="3" applyNumberFormat="1" applyFont="1" applyFill="1" applyBorder="1" applyAlignment="1">
      <alignment horizontal="center"/>
    </xf>
  </cellXfs>
  <cellStyles count="31">
    <cellStyle name="Dziesiętny 2" xfId="7" xr:uid="{00000000-0005-0000-0000-000001000000}"/>
    <cellStyle name="Dziesiętny 2 2" xfId="13" xr:uid="{00000000-0005-0000-0000-000002000000}"/>
    <cellStyle name="Dziesiętny 2 3" xfId="24" xr:uid="{00000000-0005-0000-0000-000003000000}"/>
    <cellStyle name="Dziesiętny 3" xfId="10" xr:uid="{00000000-0005-0000-0000-000004000000}"/>
    <cellStyle name="Dziesiętny 3 2" xfId="30" xr:uid="{00000000-0005-0000-0000-000005000000}"/>
    <cellStyle name="Dziesiętny 4" xfId="21" xr:uid="{00000000-0005-0000-0000-000006000000}"/>
    <cellStyle name="Dziesiętny 5" xfId="16" xr:uid="{00000000-0005-0000-0000-000007000000}"/>
    <cellStyle name="Normalny" xfId="0" builtinId="0"/>
    <cellStyle name="Normalny 10" xfId="20" xr:uid="{00000000-0005-0000-0000-000009000000}"/>
    <cellStyle name="Normalny 11" xfId="18" xr:uid="{00000000-0005-0000-0000-00000A000000}"/>
    <cellStyle name="Normalny 12" xfId="15" xr:uid="{00000000-0005-0000-0000-00000B000000}"/>
    <cellStyle name="Normalny 17" xfId="4" xr:uid="{00000000-0005-0000-0000-00000C000000}"/>
    <cellStyle name="Normalny 2" xfId="6" xr:uid="{00000000-0005-0000-0000-00000D000000}"/>
    <cellStyle name="Normalny 2 2" xfId="12" xr:uid="{00000000-0005-0000-0000-00000E000000}"/>
    <cellStyle name="Normalny 3" xfId="9" xr:uid="{00000000-0005-0000-0000-00000F000000}"/>
    <cellStyle name="Normalny 3 2" xfId="14" xr:uid="{00000000-0005-0000-0000-000010000000}"/>
    <cellStyle name="Normalny 4" xfId="25" xr:uid="{00000000-0005-0000-0000-000011000000}"/>
    <cellStyle name="Normalny 5" xfId="26" xr:uid="{00000000-0005-0000-0000-000012000000}"/>
    <cellStyle name="Normalny 6" xfId="27" xr:uid="{00000000-0005-0000-0000-000013000000}"/>
    <cellStyle name="Normalny 7" xfId="28" xr:uid="{00000000-0005-0000-0000-000014000000}"/>
    <cellStyle name="Normalny 8" xfId="29" xr:uid="{00000000-0005-0000-0000-000015000000}"/>
    <cellStyle name="Normalny 9" xfId="17" xr:uid="{00000000-0005-0000-0000-000016000000}"/>
    <cellStyle name="Normalny_raport tygodniowy-ARiMR SPO RPR 03.07.2004r." xfId="2" xr:uid="{00000000-0005-0000-0000-000018000000}"/>
    <cellStyle name="Normalny_SPO Ryby_12-05-2005" xfId="3" xr:uid="{00000000-0005-0000-0000-000019000000}"/>
    <cellStyle name="Procentowy" xfId="1" builtinId="5"/>
    <cellStyle name="Procentowy 2" xfId="5" xr:uid="{00000000-0005-0000-0000-00001B000000}"/>
    <cellStyle name="Procentowy 3" xfId="23" xr:uid="{00000000-0005-0000-0000-00001C000000}"/>
    <cellStyle name="Procentowy 8" xfId="8" xr:uid="{00000000-0005-0000-0000-00001D000000}"/>
    <cellStyle name="Walutowy 2" xfId="11" xr:uid="{00000000-0005-0000-0000-00001E000000}"/>
    <cellStyle name="Walutowy 2 2" xfId="22" xr:uid="{00000000-0005-0000-0000-00001F000000}"/>
    <cellStyle name="Walutowy 3" xfId="1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3"/>
  <sheetViews>
    <sheetView showGridLines="0" tabSelected="1" zoomScale="60" zoomScaleNormal="60" workbookViewId="0"/>
  </sheetViews>
  <sheetFormatPr defaultColWidth="9.36328125" defaultRowHeight="13.5" outlineLevelRow="1" x14ac:dyDescent="0.3"/>
  <cols>
    <col min="1" max="1" width="59.54296875" style="19" customWidth="1"/>
    <col min="2" max="3" width="39.36328125" style="19" customWidth="1"/>
    <col min="4" max="4" width="30.36328125" style="23" bestFit="1" customWidth="1"/>
    <col min="5" max="5" width="30.36328125" style="6" bestFit="1" customWidth="1"/>
    <col min="6" max="6" width="23" style="19" customWidth="1"/>
    <col min="7" max="7" width="17.36328125" style="19" customWidth="1"/>
    <col min="8" max="9" width="30.36328125" style="19" bestFit="1" customWidth="1"/>
    <col min="10" max="10" width="11.54296875" style="5" bestFit="1" customWidth="1"/>
    <col min="11" max="12" width="30.36328125" style="5" bestFit="1" customWidth="1"/>
    <col min="13" max="13" width="23" style="5" customWidth="1"/>
    <col min="14" max="14" width="21.36328125" style="5" customWidth="1"/>
    <col min="15" max="15" width="26" style="19" customWidth="1"/>
    <col min="16" max="16" width="27.36328125" style="19" bestFit="1" customWidth="1"/>
    <col min="17" max="17" width="19" style="19" customWidth="1"/>
    <col min="18" max="18" width="24.6328125" style="19" customWidth="1"/>
    <col min="19" max="19" width="25" style="19" bestFit="1" customWidth="1"/>
    <col min="20" max="20" width="19.6328125" style="19" customWidth="1"/>
    <col min="21" max="22" width="30.36328125" style="19" bestFit="1" customWidth="1"/>
    <col min="23" max="23" width="23" style="19" customWidth="1"/>
    <col min="24" max="24" width="25" style="19" bestFit="1" customWidth="1"/>
    <col min="25" max="25" width="16.36328125" style="19" customWidth="1"/>
    <col min="26" max="27" width="30.36328125" style="19" bestFit="1" customWidth="1"/>
    <col min="28" max="28" width="21.6328125" style="19" customWidth="1"/>
    <col min="29" max="29" width="21.54296875" style="19" customWidth="1"/>
    <col min="30" max="30" width="25" style="19" customWidth="1"/>
    <col min="31" max="31" width="14.36328125" style="19" customWidth="1"/>
    <col min="32" max="32" width="30.54296875" style="19" customWidth="1"/>
    <col min="33" max="34" width="30.36328125" style="19" bestFit="1" customWidth="1"/>
    <col min="35" max="35" width="27.36328125" style="19" bestFit="1" customWidth="1"/>
    <col min="36" max="36" width="21.54296875" style="19" customWidth="1"/>
    <col min="37" max="37" width="13.453125" style="19" customWidth="1"/>
    <col min="38" max="39" width="30.36328125" style="22" bestFit="1" customWidth="1"/>
    <col min="40" max="40" width="23.36328125" style="19" customWidth="1"/>
    <col min="41" max="16384" width="9.36328125" style="19"/>
  </cols>
  <sheetData>
    <row r="1" spans="1:40" s="1" customFormat="1" ht="45" customHeight="1" thickBot="1" x14ac:dyDescent="0.35">
      <c r="A1" s="8" t="s">
        <v>83</v>
      </c>
      <c r="B1" s="50">
        <v>4.2737999999999996</v>
      </c>
      <c r="C1" s="149"/>
      <c r="D1" s="149"/>
      <c r="E1" s="3"/>
      <c r="F1" s="142"/>
      <c r="G1" s="9"/>
      <c r="H1" s="9"/>
      <c r="I1" s="10"/>
      <c r="J1" s="11"/>
      <c r="K1" s="12" t="s">
        <v>84</v>
      </c>
      <c r="L1" s="154"/>
      <c r="M1" s="154"/>
      <c r="N1" s="150"/>
      <c r="O1" s="150"/>
      <c r="P1" s="150"/>
      <c r="Q1" s="9"/>
      <c r="R1" s="9"/>
      <c r="S1" s="9"/>
      <c r="T1" s="109"/>
      <c r="U1" s="9"/>
      <c r="V1" s="9"/>
      <c r="W1" s="9"/>
      <c r="X1" s="12"/>
      <c r="AL1" s="2"/>
      <c r="AM1" s="2"/>
    </row>
    <row r="2" spans="1:40" s="13" customFormat="1" ht="28.5" customHeight="1" thickBot="1" x14ac:dyDescent="0.4">
      <c r="A2" s="143" t="s">
        <v>76</v>
      </c>
      <c r="B2" s="144" t="s">
        <v>0</v>
      </c>
      <c r="C2" s="145" t="s">
        <v>63</v>
      </c>
      <c r="D2" s="145"/>
      <c r="E2" s="145"/>
      <c r="F2" s="146"/>
      <c r="G2" s="147" t="s">
        <v>64</v>
      </c>
      <c r="H2" s="147"/>
      <c r="I2" s="147"/>
      <c r="J2" s="147" t="s">
        <v>1</v>
      </c>
      <c r="K2" s="147"/>
      <c r="L2" s="147"/>
      <c r="M2" s="151"/>
      <c r="N2" s="152"/>
      <c r="O2" s="152"/>
      <c r="P2" s="152"/>
      <c r="Q2" s="147" t="s">
        <v>2</v>
      </c>
      <c r="R2" s="147"/>
      <c r="S2" s="147"/>
      <c r="T2" s="147" t="s">
        <v>77</v>
      </c>
      <c r="U2" s="147"/>
      <c r="V2" s="147"/>
      <c r="W2" s="151"/>
      <c r="X2" s="145" t="s">
        <v>3</v>
      </c>
      <c r="Y2" s="153"/>
      <c r="Z2" s="153"/>
      <c r="AA2" s="153"/>
      <c r="AB2" s="148"/>
      <c r="AC2" s="153"/>
      <c r="AD2" s="153"/>
      <c r="AE2" s="145" t="s">
        <v>81</v>
      </c>
      <c r="AF2" s="145"/>
      <c r="AG2" s="145"/>
      <c r="AH2" s="145"/>
      <c r="AI2" s="145"/>
      <c r="AJ2" s="148"/>
      <c r="AK2" s="145" t="s">
        <v>82</v>
      </c>
      <c r="AL2" s="145"/>
      <c r="AM2" s="145"/>
      <c r="AN2" s="148"/>
    </row>
    <row r="3" spans="1:40" s="13" customFormat="1" ht="58.5" thickBot="1" x14ac:dyDescent="0.4">
      <c r="A3" s="143"/>
      <c r="B3" s="144"/>
      <c r="C3" s="34" t="s">
        <v>4</v>
      </c>
      <c r="D3" s="33" t="s">
        <v>5</v>
      </c>
      <c r="E3" s="33" t="s">
        <v>6</v>
      </c>
      <c r="F3" s="24" t="s">
        <v>7</v>
      </c>
      <c r="G3" s="35" t="s">
        <v>62</v>
      </c>
      <c r="H3" s="33" t="s">
        <v>65</v>
      </c>
      <c r="I3" s="33" t="s">
        <v>6</v>
      </c>
      <c r="J3" s="34" t="s">
        <v>4</v>
      </c>
      <c r="K3" s="33" t="s">
        <v>8</v>
      </c>
      <c r="L3" s="33" t="s">
        <v>6</v>
      </c>
      <c r="M3" s="24" t="s">
        <v>7</v>
      </c>
      <c r="N3" s="35" t="s">
        <v>60</v>
      </c>
      <c r="O3" s="33" t="s">
        <v>61</v>
      </c>
      <c r="P3" s="33" t="s">
        <v>6</v>
      </c>
      <c r="Q3" s="34" t="s">
        <v>4</v>
      </c>
      <c r="R3" s="33" t="s">
        <v>8</v>
      </c>
      <c r="S3" s="33" t="s">
        <v>6</v>
      </c>
      <c r="T3" s="35" t="s">
        <v>4</v>
      </c>
      <c r="U3" s="33" t="s">
        <v>8</v>
      </c>
      <c r="V3" s="33" t="s">
        <v>6</v>
      </c>
      <c r="W3" s="24" t="s">
        <v>7</v>
      </c>
      <c r="X3" s="35" t="s">
        <v>9</v>
      </c>
      <c r="Y3" s="35" t="s">
        <v>10</v>
      </c>
      <c r="Z3" s="33" t="s">
        <v>5</v>
      </c>
      <c r="AA3" s="33" t="s">
        <v>6</v>
      </c>
      <c r="AB3" s="24" t="s">
        <v>7</v>
      </c>
      <c r="AC3" s="35" t="s">
        <v>62</v>
      </c>
      <c r="AD3" s="33" t="s">
        <v>65</v>
      </c>
      <c r="AE3" s="35" t="s">
        <v>9</v>
      </c>
      <c r="AF3" s="33" t="s">
        <v>8</v>
      </c>
      <c r="AG3" s="33" t="s">
        <v>6</v>
      </c>
      <c r="AH3" s="33" t="s">
        <v>11</v>
      </c>
      <c r="AI3" s="33" t="s">
        <v>12</v>
      </c>
      <c r="AJ3" s="24" t="s">
        <v>7</v>
      </c>
      <c r="AK3" s="35" t="s">
        <v>9</v>
      </c>
      <c r="AL3" s="33" t="s">
        <v>8</v>
      </c>
      <c r="AM3" s="33" t="s">
        <v>6</v>
      </c>
      <c r="AN3" s="24" t="s">
        <v>7</v>
      </c>
    </row>
    <row r="4" spans="1:40" s="13" customFormat="1" ht="81.75" customHeight="1" thickBot="1" x14ac:dyDescent="0.4">
      <c r="A4" s="79" t="s">
        <v>66</v>
      </c>
      <c r="B4" s="53">
        <v>988446185</v>
      </c>
      <c r="C4" s="123">
        <v>7151</v>
      </c>
      <c r="D4" s="61">
        <v>1841360749.5999999</v>
      </c>
      <c r="E4" s="61">
        <v>1318741340.27</v>
      </c>
      <c r="F4" s="111">
        <f>D4/B4</f>
        <v>1.8628841686510227</v>
      </c>
      <c r="G4" s="112">
        <v>1180</v>
      </c>
      <c r="H4" s="113">
        <v>536820380.66000003</v>
      </c>
      <c r="I4" s="113">
        <v>398350031.11000001</v>
      </c>
      <c r="J4" s="122">
        <v>5970</v>
      </c>
      <c r="K4" s="113">
        <v>1243930893.98</v>
      </c>
      <c r="L4" s="113">
        <v>875568593.59000003</v>
      </c>
      <c r="M4" s="111">
        <f>K4/B4</f>
        <v>1.2584710355071076</v>
      </c>
      <c r="N4" s="112">
        <v>148</v>
      </c>
      <c r="O4" s="113">
        <v>220813151.11000001</v>
      </c>
      <c r="P4" s="113">
        <v>164695448.80000001</v>
      </c>
      <c r="Q4" s="112">
        <v>213</v>
      </c>
      <c r="R4" s="113">
        <v>10628896.6</v>
      </c>
      <c r="S4" s="113">
        <v>7971797.4400000004</v>
      </c>
      <c r="T4" s="122">
        <v>5822</v>
      </c>
      <c r="U4" s="113">
        <v>1012488846.27</v>
      </c>
      <c r="V4" s="61">
        <v>702901347.35000002</v>
      </c>
      <c r="W4" s="99">
        <f>U4/B4</f>
        <v>1.0243236927157546</v>
      </c>
      <c r="X4" s="123">
        <v>5759</v>
      </c>
      <c r="Y4" s="123">
        <v>6037</v>
      </c>
      <c r="Z4" s="61">
        <v>980448913.77999997</v>
      </c>
      <c r="AA4" s="61">
        <v>681547428.46000004</v>
      </c>
      <c r="AB4" s="99">
        <f t="shared" ref="AB4:AB22" si="0">Z4/B4</f>
        <v>0.99190924974838157</v>
      </c>
      <c r="AC4" s="60">
        <v>31</v>
      </c>
      <c r="AD4" s="61">
        <v>4461016.9800000004</v>
      </c>
      <c r="AE4" s="123">
        <v>5867</v>
      </c>
      <c r="AF4" s="61">
        <v>1009613446</v>
      </c>
      <c r="AG4" s="61">
        <v>701072144.98000002</v>
      </c>
      <c r="AH4" s="61">
        <v>486326513.98000002</v>
      </c>
      <c r="AI4" s="61">
        <v>364744884.08999997</v>
      </c>
      <c r="AJ4" s="99">
        <f t="shared" ref="AJ4:AJ22" si="1">AF4/B4</f>
        <v>1.0214146822773158</v>
      </c>
      <c r="AK4" s="123">
        <v>5831</v>
      </c>
      <c r="AL4" s="61">
        <v>980583603.19000006</v>
      </c>
      <c r="AM4" s="61">
        <v>679299763.36000001</v>
      </c>
      <c r="AN4" s="99">
        <f t="shared" ref="AN4:AN22" si="2">AL4/B4</f>
        <v>0.99204551352484616</v>
      </c>
    </row>
    <row r="5" spans="1:40" x14ac:dyDescent="0.3">
      <c r="A5" s="80" t="s">
        <v>13</v>
      </c>
      <c r="B5" s="88">
        <v>7824015</v>
      </c>
      <c r="C5" s="54">
        <v>3</v>
      </c>
      <c r="D5" s="55">
        <v>9954416.0800000001</v>
      </c>
      <c r="E5" s="56">
        <v>7465812.0599999996</v>
      </c>
      <c r="F5" s="98">
        <f t="shared" ref="F5:F57" si="3">D5/B5</f>
        <v>1.2722900045564842</v>
      </c>
      <c r="G5" s="70">
        <v>2</v>
      </c>
      <c r="H5" s="69">
        <v>1773148</v>
      </c>
      <c r="I5" s="71">
        <v>1329861</v>
      </c>
      <c r="J5" s="70">
        <v>1</v>
      </c>
      <c r="K5" s="69">
        <v>8180770.6500000004</v>
      </c>
      <c r="L5" s="69">
        <v>6135577.9800000004</v>
      </c>
      <c r="M5" s="101">
        <f>K5/$B5</f>
        <v>1.0455975161090565</v>
      </c>
      <c r="N5" s="70">
        <v>0</v>
      </c>
      <c r="O5" s="69">
        <v>0</v>
      </c>
      <c r="P5" s="71">
        <v>0</v>
      </c>
      <c r="Q5" s="70">
        <v>1</v>
      </c>
      <c r="R5" s="69">
        <v>64908.43</v>
      </c>
      <c r="S5" s="71">
        <v>48681.32</v>
      </c>
      <c r="T5" s="70">
        <v>1</v>
      </c>
      <c r="U5" s="55">
        <v>8115862.2199999997</v>
      </c>
      <c r="V5" s="55">
        <v>6086896.6600000001</v>
      </c>
      <c r="W5" s="98">
        <f t="shared" ref="W5:W60" si="4">U5/B5</f>
        <v>1.0373014647850241</v>
      </c>
      <c r="X5" s="57">
        <v>1</v>
      </c>
      <c r="Y5" s="59">
        <v>4</v>
      </c>
      <c r="Z5" s="55">
        <v>8122870.1399999997</v>
      </c>
      <c r="AA5" s="55">
        <v>6092152.5899999999</v>
      </c>
      <c r="AB5" s="98">
        <f t="shared" si="0"/>
        <v>1.0381971583643437</v>
      </c>
      <c r="AC5" s="59">
        <v>0</v>
      </c>
      <c r="AD5" s="58">
        <v>0</v>
      </c>
      <c r="AE5" s="57">
        <v>1</v>
      </c>
      <c r="AF5" s="55">
        <v>8459669.5199999996</v>
      </c>
      <c r="AG5" s="55">
        <v>6344752.1299999999</v>
      </c>
      <c r="AH5" s="55">
        <v>7781300</v>
      </c>
      <c r="AI5" s="55">
        <v>5835975</v>
      </c>
      <c r="AJ5" s="98">
        <f t="shared" si="1"/>
        <v>1.0812440313573017</v>
      </c>
      <c r="AK5" s="57">
        <v>1</v>
      </c>
      <c r="AL5" s="55">
        <v>8057846.2300000004</v>
      </c>
      <c r="AM5" s="55">
        <v>6043384.6699999999</v>
      </c>
      <c r="AN5" s="98">
        <f t="shared" si="2"/>
        <v>1.0298863473549067</v>
      </c>
    </row>
    <row r="6" spans="1:40" x14ac:dyDescent="0.3">
      <c r="A6" s="81" t="s">
        <v>14</v>
      </c>
      <c r="B6" s="89">
        <v>15534362</v>
      </c>
      <c r="C6" s="14">
        <v>370</v>
      </c>
      <c r="D6" s="15">
        <v>23277761.059999999</v>
      </c>
      <c r="E6" s="25">
        <v>17458320.68</v>
      </c>
      <c r="F6" s="98">
        <f t="shared" si="3"/>
        <v>1.4984690752024448</v>
      </c>
      <c r="G6" s="37">
        <v>80</v>
      </c>
      <c r="H6" s="36">
        <v>5565657.0800000001</v>
      </c>
      <c r="I6" s="38">
        <v>4174242.77</v>
      </c>
      <c r="J6" s="37">
        <v>290</v>
      </c>
      <c r="K6" s="36">
        <v>16854324.68</v>
      </c>
      <c r="L6" s="36">
        <v>12640743.470000001</v>
      </c>
      <c r="M6" s="101">
        <f t="shared" ref="M6:M25" si="5">K6/$B6</f>
        <v>1.0849705111803112</v>
      </c>
      <c r="N6" s="37">
        <v>22</v>
      </c>
      <c r="O6" s="36">
        <v>1339473.9199999999</v>
      </c>
      <c r="P6" s="38">
        <v>1004605.4399999999</v>
      </c>
      <c r="Q6" s="37">
        <v>16</v>
      </c>
      <c r="R6" s="36">
        <v>43459.32</v>
      </c>
      <c r="S6" s="38">
        <v>32594.5</v>
      </c>
      <c r="T6" s="37">
        <v>268</v>
      </c>
      <c r="U6" s="15">
        <v>15471391.439999999</v>
      </c>
      <c r="V6" s="15">
        <v>11603543.529999999</v>
      </c>
      <c r="W6" s="98">
        <f t="shared" si="4"/>
        <v>0.99594636973182415</v>
      </c>
      <c r="X6" s="37">
        <v>272</v>
      </c>
      <c r="Y6" s="18">
        <v>283</v>
      </c>
      <c r="Z6" s="15">
        <v>15792069.42</v>
      </c>
      <c r="AA6" s="15">
        <v>11844052.01</v>
      </c>
      <c r="AB6" s="98">
        <f t="shared" si="0"/>
        <v>1.0165895078278722</v>
      </c>
      <c r="AC6" s="18">
        <v>6</v>
      </c>
      <c r="AD6" s="16">
        <v>302286.08000000002</v>
      </c>
      <c r="AE6" s="17">
        <v>272</v>
      </c>
      <c r="AF6" s="15">
        <v>16086299.050000001</v>
      </c>
      <c r="AG6" s="15">
        <v>12064724.140000001</v>
      </c>
      <c r="AH6" s="15">
        <v>13557492.220000001</v>
      </c>
      <c r="AI6" s="15">
        <v>10168119.16</v>
      </c>
      <c r="AJ6" s="98">
        <f t="shared" si="1"/>
        <v>1.0355300751971661</v>
      </c>
      <c r="AK6" s="17">
        <v>269</v>
      </c>
      <c r="AL6" s="15">
        <v>15438357.359999999</v>
      </c>
      <c r="AM6" s="15">
        <v>11578767.880000001</v>
      </c>
      <c r="AN6" s="98">
        <f t="shared" si="2"/>
        <v>0.99381985304578324</v>
      </c>
    </row>
    <row r="7" spans="1:40" ht="27" x14ac:dyDescent="0.3">
      <c r="A7" s="81" t="s">
        <v>15</v>
      </c>
      <c r="B7" s="89">
        <v>5850716</v>
      </c>
      <c r="C7" s="30">
        <v>8</v>
      </c>
      <c r="D7" s="26">
        <v>27789237.25</v>
      </c>
      <c r="E7" s="27">
        <v>20841927.920000002</v>
      </c>
      <c r="F7" s="98">
        <f t="shared" si="3"/>
        <v>4.7497156330951631</v>
      </c>
      <c r="G7" s="42">
        <v>5</v>
      </c>
      <c r="H7" s="41">
        <v>21644170.079999998</v>
      </c>
      <c r="I7" s="43">
        <v>16233127.550000001</v>
      </c>
      <c r="J7" s="42">
        <v>3</v>
      </c>
      <c r="K7" s="41">
        <v>6144586.5300000003</v>
      </c>
      <c r="L7" s="41">
        <v>4608439.8899999997</v>
      </c>
      <c r="M7" s="101">
        <f t="shared" si="5"/>
        <v>1.050228131052678</v>
      </c>
      <c r="N7" s="42">
        <v>0</v>
      </c>
      <c r="O7" s="41">
        <v>0</v>
      </c>
      <c r="P7" s="43">
        <v>0</v>
      </c>
      <c r="Q7" s="42">
        <v>4</v>
      </c>
      <c r="R7" s="41">
        <v>232240.92</v>
      </c>
      <c r="S7" s="43">
        <v>174180.69</v>
      </c>
      <c r="T7" s="42">
        <v>3</v>
      </c>
      <c r="U7" s="26">
        <v>5912345.6100000003</v>
      </c>
      <c r="V7" s="26">
        <v>4434259.2</v>
      </c>
      <c r="W7" s="98">
        <f t="shared" si="4"/>
        <v>1.0105336868171348</v>
      </c>
      <c r="X7" s="28">
        <v>3</v>
      </c>
      <c r="Y7" s="29">
        <v>5</v>
      </c>
      <c r="Z7" s="26">
        <v>5303628.92</v>
      </c>
      <c r="AA7" s="26">
        <v>3977721.67</v>
      </c>
      <c r="AB7" s="98">
        <f t="shared" si="0"/>
        <v>0.90649228573049856</v>
      </c>
      <c r="AC7" s="29">
        <v>0</v>
      </c>
      <c r="AD7" s="31">
        <v>0</v>
      </c>
      <c r="AE7" s="28">
        <v>3</v>
      </c>
      <c r="AF7" s="41">
        <v>5908778.4000000004</v>
      </c>
      <c r="AG7" s="41">
        <v>4431583.7300000004</v>
      </c>
      <c r="AH7" s="26">
        <v>5000825.99</v>
      </c>
      <c r="AI7" s="26">
        <v>3750619.45</v>
      </c>
      <c r="AJ7" s="98">
        <f t="shared" si="1"/>
        <v>1.0099239819536618</v>
      </c>
      <c r="AK7" s="28">
        <v>3</v>
      </c>
      <c r="AL7" s="26">
        <v>5692240.5</v>
      </c>
      <c r="AM7" s="26">
        <v>4269180.32</v>
      </c>
      <c r="AN7" s="98">
        <f t="shared" si="2"/>
        <v>0.97291348614425999</v>
      </c>
    </row>
    <row r="8" spans="1:40" ht="27" x14ac:dyDescent="0.3">
      <c r="A8" s="81" t="s">
        <v>16</v>
      </c>
      <c r="B8" s="89">
        <v>174248480</v>
      </c>
      <c r="C8" s="17">
        <v>76</v>
      </c>
      <c r="D8" s="32">
        <v>215290195.78</v>
      </c>
      <c r="E8" s="32">
        <v>161467646.69999999</v>
      </c>
      <c r="F8" s="98">
        <f t="shared" si="3"/>
        <v>1.2355355741410197</v>
      </c>
      <c r="G8" s="37">
        <v>19</v>
      </c>
      <c r="H8" s="110">
        <v>33667325.359999999</v>
      </c>
      <c r="I8" s="38">
        <v>25250493.989999998</v>
      </c>
      <c r="J8" s="42">
        <v>57</v>
      </c>
      <c r="K8" s="110">
        <v>177552648.94</v>
      </c>
      <c r="L8" s="110">
        <v>133164486.56999999</v>
      </c>
      <c r="M8" s="101">
        <f t="shared" si="5"/>
        <v>1.0189623974912148</v>
      </c>
      <c r="N8" s="37">
        <v>0</v>
      </c>
      <c r="O8" s="110">
        <v>0</v>
      </c>
      <c r="P8" s="38">
        <v>0</v>
      </c>
      <c r="Q8" s="42">
        <v>20</v>
      </c>
      <c r="R8" s="110">
        <v>1426257.64</v>
      </c>
      <c r="S8" s="110">
        <v>1069693.22</v>
      </c>
      <c r="T8" s="42">
        <v>57</v>
      </c>
      <c r="U8" s="32">
        <v>176126391.30000001</v>
      </c>
      <c r="V8" s="32">
        <v>132094793.34999999</v>
      </c>
      <c r="W8" s="98">
        <f t="shared" si="4"/>
        <v>1.0107772033362932</v>
      </c>
      <c r="X8" s="28">
        <v>57</v>
      </c>
      <c r="Y8" s="29">
        <v>86</v>
      </c>
      <c r="Z8" s="32">
        <v>176063741.5</v>
      </c>
      <c r="AA8" s="32">
        <v>132047805.95</v>
      </c>
      <c r="AB8" s="98">
        <f t="shared" si="0"/>
        <v>1.0104176604582147</v>
      </c>
      <c r="AC8" s="28">
        <v>1</v>
      </c>
      <c r="AD8" s="16">
        <v>0</v>
      </c>
      <c r="AE8" s="28">
        <v>57</v>
      </c>
      <c r="AF8" s="110">
        <v>179952639.56</v>
      </c>
      <c r="AG8" s="110">
        <v>134964479.38999999</v>
      </c>
      <c r="AH8" s="32">
        <v>173594226.18000001</v>
      </c>
      <c r="AI8" s="32">
        <v>130195669.51000001</v>
      </c>
      <c r="AJ8" s="98">
        <f t="shared" si="1"/>
        <v>1.032735778010804</v>
      </c>
      <c r="AK8" s="28">
        <v>57</v>
      </c>
      <c r="AL8" s="32">
        <v>174996802.13</v>
      </c>
      <c r="AM8" s="32">
        <v>131247601.34999999</v>
      </c>
      <c r="AN8" s="98">
        <f t="shared" si="2"/>
        <v>1.0042945690544904</v>
      </c>
    </row>
    <row r="9" spans="1:40" s="51" customFormat="1" outlineLevel="1" collapsed="1" x14ac:dyDescent="0.3">
      <c r="A9" s="82" t="s">
        <v>17</v>
      </c>
      <c r="B9" s="90">
        <v>81182704</v>
      </c>
      <c r="C9" s="14">
        <v>15</v>
      </c>
      <c r="D9" s="15">
        <v>91804817.5</v>
      </c>
      <c r="E9" s="25">
        <v>68853613.099999994</v>
      </c>
      <c r="F9" s="98">
        <f t="shared" si="3"/>
        <v>1.130842075671685</v>
      </c>
      <c r="G9" s="37">
        <v>1</v>
      </c>
      <c r="H9" s="36">
        <v>6026471</v>
      </c>
      <c r="I9" s="38">
        <v>4519853.25</v>
      </c>
      <c r="J9" s="37">
        <v>14</v>
      </c>
      <c r="K9" s="36">
        <v>83848395.319999993</v>
      </c>
      <c r="L9" s="36">
        <v>62886296.460000001</v>
      </c>
      <c r="M9" s="101">
        <f t="shared" si="5"/>
        <v>1.0328357050043564</v>
      </c>
      <c r="N9" s="37">
        <v>0</v>
      </c>
      <c r="O9" s="36">
        <v>0</v>
      </c>
      <c r="P9" s="38">
        <v>0</v>
      </c>
      <c r="Q9" s="37">
        <v>12</v>
      </c>
      <c r="R9" s="36">
        <v>809017.82</v>
      </c>
      <c r="S9" s="38">
        <v>606763.37</v>
      </c>
      <c r="T9" s="37">
        <v>14</v>
      </c>
      <c r="U9" s="15">
        <v>83039377.5</v>
      </c>
      <c r="V9" s="15">
        <v>62279533.090000004</v>
      </c>
      <c r="W9" s="98">
        <f t="shared" si="4"/>
        <v>1.0228703086805289</v>
      </c>
      <c r="X9" s="17">
        <v>14</v>
      </c>
      <c r="Y9" s="18">
        <v>29</v>
      </c>
      <c r="Z9" s="15">
        <v>83238445.459999993</v>
      </c>
      <c r="AA9" s="15">
        <v>62428834.039999999</v>
      </c>
      <c r="AB9" s="98">
        <f t="shared" si="0"/>
        <v>1.0253224068515874</v>
      </c>
      <c r="AC9" s="18">
        <v>1</v>
      </c>
      <c r="AD9" s="16">
        <v>0</v>
      </c>
      <c r="AE9" s="17">
        <v>14</v>
      </c>
      <c r="AF9" s="36">
        <v>85155507.349999994</v>
      </c>
      <c r="AG9" s="36">
        <v>63866630.43</v>
      </c>
      <c r="AH9" s="15">
        <v>82204176.569999993</v>
      </c>
      <c r="AI9" s="15">
        <v>61653132.380000003</v>
      </c>
      <c r="AJ9" s="98">
        <f t="shared" si="1"/>
        <v>1.0489365733617346</v>
      </c>
      <c r="AK9" s="37">
        <v>14</v>
      </c>
      <c r="AL9" s="36">
        <v>82387495.890000001</v>
      </c>
      <c r="AM9" s="36">
        <v>61790621.850000001</v>
      </c>
      <c r="AN9" s="98">
        <f t="shared" si="2"/>
        <v>1.0148404996463287</v>
      </c>
    </row>
    <row r="10" spans="1:40" s="51" customFormat="1" ht="27" outlineLevel="1" x14ac:dyDescent="0.3">
      <c r="A10" s="82" t="s">
        <v>18</v>
      </c>
      <c r="B10" s="90">
        <v>91737502</v>
      </c>
      <c r="C10" s="14">
        <v>33</v>
      </c>
      <c r="D10" s="15">
        <v>121839508.68000001</v>
      </c>
      <c r="E10" s="25">
        <v>91379631.430000007</v>
      </c>
      <c r="F10" s="98">
        <f t="shared" si="3"/>
        <v>1.3281319637415023</v>
      </c>
      <c r="G10" s="37">
        <v>9</v>
      </c>
      <c r="H10" s="36">
        <v>27359392.859999999</v>
      </c>
      <c r="I10" s="38">
        <v>20519544.620000001</v>
      </c>
      <c r="J10" s="37">
        <v>24</v>
      </c>
      <c r="K10" s="36">
        <v>92376756.920000002</v>
      </c>
      <c r="L10" s="36">
        <v>69282567.609999999</v>
      </c>
      <c r="M10" s="101">
        <f t="shared" si="5"/>
        <v>1.0069683052847898</v>
      </c>
      <c r="N10" s="37">
        <v>0</v>
      </c>
      <c r="O10" s="36">
        <v>0</v>
      </c>
      <c r="P10" s="38">
        <v>0</v>
      </c>
      <c r="Q10" s="37">
        <v>8</v>
      </c>
      <c r="R10" s="36">
        <v>617239.81999999995</v>
      </c>
      <c r="S10" s="38">
        <v>462929.85</v>
      </c>
      <c r="T10" s="37">
        <v>24</v>
      </c>
      <c r="U10" s="15">
        <v>91759517.099999994</v>
      </c>
      <c r="V10" s="15">
        <v>68819637.760000005</v>
      </c>
      <c r="W10" s="98">
        <f t="shared" si="4"/>
        <v>1.0002399792834995</v>
      </c>
      <c r="X10" s="17">
        <v>24</v>
      </c>
      <c r="Y10" s="18">
        <v>38</v>
      </c>
      <c r="Z10" s="15">
        <v>91497799.840000004</v>
      </c>
      <c r="AA10" s="15">
        <v>68623349.790000007</v>
      </c>
      <c r="AB10" s="98">
        <f t="shared" si="0"/>
        <v>0.99738708647200791</v>
      </c>
      <c r="AC10" s="18">
        <v>0</v>
      </c>
      <c r="AD10" s="16">
        <v>0</v>
      </c>
      <c r="AE10" s="17">
        <v>24</v>
      </c>
      <c r="AF10" s="36">
        <v>93469635.510000005</v>
      </c>
      <c r="AG10" s="36">
        <v>70102226.5</v>
      </c>
      <c r="AH10" s="15">
        <v>91390049.609999999</v>
      </c>
      <c r="AI10" s="15">
        <v>68542537.129999995</v>
      </c>
      <c r="AJ10" s="98">
        <f t="shared" si="1"/>
        <v>1.0188814113338296</v>
      </c>
      <c r="AK10" s="37">
        <v>24</v>
      </c>
      <c r="AL10" s="36">
        <v>91281809.540000007</v>
      </c>
      <c r="AM10" s="36">
        <v>68461357.040000007</v>
      </c>
      <c r="AN10" s="98">
        <f t="shared" si="2"/>
        <v>0.99503264804398106</v>
      </c>
    </row>
    <row r="11" spans="1:40" s="51" customFormat="1" ht="27" outlineLevel="1" x14ac:dyDescent="0.3">
      <c r="A11" s="82" t="s">
        <v>19</v>
      </c>
      <c r="B11" s="90">
        <v>1328273</v>
      </c>
      <c r="C11" s="14">
        <v>28</v>
      </c>
      <c r="D11" s="15">
        <v>1645869.6</v>
      </c>
      <c r="E11" s="25">
        <v>1234402.17</v>
      </c>
      <c r="F11" s="98">
        <f t="shared" si="3"/>
        <v>1.2391049129207625</v>
      </c>
      <c r="G11" s="37">
        <v>9</v>
      </c>
      <c r="H11" s="36">
        <v>281461.5</v>
      </c>
      <c r="I11" s="38">
        <v>211096.12</v>
      </c>
      <c r="J11" s="37">
        <v>19</v>
      </c>
      <c r="K11" s="36">
        <v>1327496.7</v>
      </c>
      <c r="L11" s="36">
        <v>995622.5</v>
      </c>
      <c r="M11" s="101">
        <f t="shared" si="5"/>
        <v>0.99941555689229544</v>
      </c>
      <c r="N11" s="37">
        <v>0</v>
      </c>
      <c r="O11" s="36">
        <v>0</v>
      </c>
      <c r="P11" s="38">
        <v>0</v>
      </c>
      <c r="Q11" s="37">
        <v>0</v>
      </c>
      <c r="R11" s="36">
        <v>0</v>
      </c>
      <c r="S11" s="38">
        <v>0</v>
      </c>
      <c r="T11" s="37">
        <v>19</v>
      </c>
      <c r="U11" s="15">
        <v>1327496.7</v>
      </c>
      <c r="V11" s="15">
        <v>995622.5</v>
      </c>
      <c r="W11" s="98">
        <f t="shared" si="4"/>
        <v>0.99941555689229544</v>
      </c>
      <c r="X11" s="17">
        <v>19</v>
      </c>
      <c r="Y11" s="18">
        <v>19</v>
      </c>
      <c r="Z11" s="15">
        <v>1327496.2</v>
      </c>
      <c r="AA11" s="15">
        <v>995622.12</v>
      </c>
      <c r="AB11" s="98">
        <f t="shared" si="0"/>
        <v>0.99941518046365463</v>
      </c>
      <c r="AC11" s="18">
        <v>0</v>
      </c>
      <c r="AD11" s="16">
        <v>0</v>
      </c>
      <c r="AE11" s="37">
        <v>19</v>
      </c>
      <c r="AF11" s="36">
        <v>1327496.7</v>
      </c>
      <c r="AG11" s="36">
        <v>995622.46</v>
      </c>
      <c r="AH11" s="15">
        <v>0</v>
      </c>
      <c r="AI11" s="15">
        <v>0</v>
      </c>
      <c r="AJ11" s="98">
        <f t="shared" si="1"/>
        <v>0.99941555689229544</v>
      </c>
      <c r="AK11" s="37">
        <v>19</v>
      </c>
      <c r="AL11" s="36">
        <v>1327496.7</v>
      </c>
      <c r="AM11" s="36">
        <v>995622.46</v>
      </c>
      <c r="AN11" s="98">
        <f t="shared" si="2"/>
        <v>0.99941555689229544</v>
      </c>
    </row>
    <row r="12" spans="1:40" ht="36.75" customHeight="1" x14ac:dyDescent="0.3">
      <c r="A12" s="81" t="s">
        <v>20</v>
      </c>
      <c r="B12" s="89">
        <v>24454822</v>
      </c>
      <c r="C12" s="14">
        <v>13</v>
      </c>
      <c r="D12" s="15">
        <v>30276905.75</v>
      </c>
      <c r="E12" s="25">
        <v>22707679.27</v>
      </c>
      <c r="F12" s="98">
        <f t="shared" si="3"/>
        <v>1.2380750818795574</v>
      </c>
      <c r="G12" s="37">
        <v>2</v>
      </c>
      <c r="H12" s="36">
        <v>4564005.91</v>
      </c>
      <c r="I12" s="38">
        <v>3423004.42</v>
      </c>
      <c r="J12" s="37">
        <v>11</v>
      </c>
      <c r="K12" s="36">
        <v>25076104.82</v>
      </c>
      <c r="L12" s="36">
        <v>18807078.579999998</v>
      </c>
      <c r="M12" s="101">
        <f t="shared" si="5"/>
        <v>1.0254053298772734</v>
      </c>
      <c r="N12" s="37">
        <v>0</v>
      </c>
      <c r="O12" s="36">
        <v>0</v>
      </c>
      <c r="P12" s="38">
        <v>0</v>
      </c>
      <c r="Q12" s="37">
        <v>4</v>
      </c>
      <c r="R12" s="36">
        <v>2047744.93</v>
      </c>
      <c r="S12" s="38">
        <v>1535808.7</v>
      </c>
      <c r="T12" s="37">
        <v>11</v>
      </c>
      <c r="U12" s="15">
        <v>23028359.890000001</v>
      </c>
      <c r="V12" s="15">
        <v>17271269.879999999</v>
      </c>
      <c r="W12" s="98">
        <f t="shared" si="4"/>
        <v>0.94166949528399757</v>
      </c>
      <c r="X12" s="37">
        <v>11</v>
      </c>
      <c r="Y12" s="18">
        <v>16</v>
      </c>
      <c r="Z12" s="15">
        <v>22793843.239999998</v>
      </c>
      <c r="AA12" s="15">
        <v>17095382.379999999</v>
      </c>
      <c r="AB12" s="98">
        <f t="shared" si="0"/>
        <v>0.9320797035447651</v>
      </c>
      <c r="AC12" s="18">
        <v>0</v>
      </c>
      <c r="AD12" s="16">
        <v>0</v>
      </c>
      <c r="AE12" s="37">
        <v>11</v>
      </c>
      <c r="AF12" s="36">
        <v>23112436.940000001</v>
      </c>
      <c r="AG12" s="36">
        <v>17334327.649999999</v>
      </c>
      <c r="AH12" s="15">
        <v>20789744.550000001</v>
      </c>
      <c r="AI12" s="15">
        <v>15592308.390000001</v>
      </c>
      <c r="AJ12" s="98">
        <f t="shared" si="1"/>
        <v>0.94510755138598024</v>
      </c>
      <c r="AK12" s="37">
        <v>10</v>
      </c>
      <c r="AL12" s="36">
        <v>19554440.84</v>
      </c>
      <c r="AM12" s="36">
        <v>14665830.57</v>
      </c>
      <c r="AN12" s="98">
        <f t="shared" si="2"/>
        <v>0.79961493238429626</v>
      </c>
    </row>
    <row r="13" spans="1:40" x14ac:dyDescent="0.3">
      <c r="A13" s="81" t="s">
        <v>21</v>
      </c>
      <c r="B13" s="89">
        <v>53437399</v>
      </c>
      <c r="C13" s="14">
        <v>207</v>
      </c>
      <c r="D13" s="15">
        <v>71015925.829999998</v>
      </c>
      <c r="E13" s="25">
        <v>35507962.82</v>
      </c>
      <c r="F13" s="98">
        <f t="shared" si="3"/>
        <v>1.3289555097919343</v>
      </c>
      <c r="G13" s="37">
        <v>51</v>
      </c>
      <c r="H13" s="36">
        <v>11225762.99</v>
      </c>
      <c r="I13" s="38">
        <v>5612881.4800000004</v>
      </c>
      <c r="J13" s="37">
        <v>156</v>
      </c>
      <c r="K13" s="36">
        <v>58485169.600000001</v>
      </c>
      <c r="L13" s="36">
        <v>29242584.699999999</v>
      </c>
      <c r="M13" s="101">
        <f t="shared" si="5"/>
        <v>1.0944613827480638</v>
      </c>
      <c r="N13" s="37">
        <v>2</v>
      </c>
      <c r="O13" s="36">
        <v>3504407.4</v>
      </c>
      <c r="P13" s="38">
        <v>1752203.7</v>
      </c>
      <c r="Q13" s="37">
        <v>0</v>
      </c>
      <c r="R13" s="36">
        <v>0</v>
      </c>
      <c r="S13" s="38">
        <v>0</v>
      </c>
      <c r="T13" s="37">
        <v>154</v>
      </c>
      <c r="U13" s="15">
        <v>54980762.200000003</v>
      </c>
      <c r="V13" s="15">
        <v>27490381</v>
      </c>
      <c r="W13" s="98">
        <f t="shared" si="4"/>
        <v>1.0288817051144274</v>
      </c>
      <c r="X13" s="37">
        <v>46</v>
      </c>
      <c r="Y13" s="18">
        <v>46</v>
      </c>
      <c r="Z13" s="15">
        <v>44344668.969999999</v>
      </c>
      <c r="AA13" s="15">
        <v>22172334.379999999</v>
      </c>
      <c r="AB13" s="98">
        <f t="shared" si="0"/>
        <v>0.8298433269553408</v>
      </c>
      <c r="AC13" s="18">
        <v>0</v>
      </c>
      <c r="AD13" s="16">
        <v>0</v>
      </c>
      <c r="AE13" s="37">
        <v>154</v>
      </c>
      <c r="AF13" s="36">
        <v>53671395.950000003</v>
      </c>
      <c r="AG13" s="36">
        <v>26835697.870000001</v>
      </c>
      <c r="AH13" s="15">
        <v>0</v>
      </c>
      <c r="AI13" s="15">
        <v>0</v>
      </c>
      <c r="AJ13" s="98">
        <f t="shared" si="1"/>
        <v>1.004378898568772</v>
      </c>
      <c r="AK13" s="37">
        <v>154</v>
      </c>
      <c r="AL13" s="36">
        <v>53671395.950000003</v>
      </c>
      <c r="AM13" s="36">
        <v>26835697.870000001</v>
      </c>
      <c r="AN13" s="98">
        <f t="shared" si="2"/>
        <v>1.004378898568772</v>
      </c>
    </row>
    <row r="14" spans="1:40" x14ac:dyDescent="0.3">
      <c r="A14" s="81" t="s">
        <v>22</v>
      </c>
      <c r="B14" s="89">
        <v>4989533</v>
      </c>
      <c r="C14" s="14">
        <v>4</v>
      </c>
      <c r="D14" s="15">
        <v>5200000</v>
      </c>
      <c r="E14" s="25">
        <v>3900000</v>
      </c>
      <c r="F14" s="98">
        <f t="shared" si="3"/>
        <v>1.0421817031774316</v>
      </c>
      <c r="G14" s="37">
        <v>0</v>
      </c>
      <c r="H14" s="36">
        <v>0</v>
      </c>
      <c r="I14" s="38">
        <v>0</v>
      </c>
      <c r="J14" s="37">
        <v>4</v>
      </c>
      <c r="K14" s="36">
        <v>5200000</v>
      </c>
      <c r="L14" s="36">
        <v>3900000</v>
      </c>
      <c r="M14" s="101">
        <f t="shared" si="5"/>
        <v>1.0421817031774316</v>
      </c>
      <c r="N14" s="37">
        <v>0</v>
      </c>
      <c r="O14" s="36">
        <v>0</v>
      </c>
      <c r="P14" s="38">
        <v>0</v>
      </c>
      <c r="Q14" s="37">
        <v>0</v>
      </c>
      <c r="R14" s="36">
        <v>0</v>
      </c>
      <c r="S14" s="38">
        <v>0</v>
      </c>
      <c r="T14" s="37">
        <v>4</v>
      </c>
      <c r="U14" s="15">
        <v>5200000</v>
      </c>
      <c r="V14" s="15">
        <v>3900000</v>
      </c>
      <c r="W14" s="98">
        <f t="shared" si="4"/>
        <v>1.0421817031774316</v>
      </c>
      <c r="X14" s="37">
        <v>4</v>
      </c>
      <c r="Y14" s="18">
        <v>8</v>
      </c>
      <c r="Z14" s="15">
        <v>4550342.5999999996</v>
      </c>
      <c r="AA14" s="15">
        <v>3412756.94</v>
      </c>
      <c r="AB14" s="98">
        <f t="shared" si="0"/>
        <v>0.91197765402092734</v>
      </c>
      <c r="AC14" s="18">
        <v>0</v>
      </c>
      <c r="AD14" s="16">
        <v>0</v>
      </c>
      <c r="AE14" s="37">
        <v>4</v>
      </c>
      <c r="AF14" s="36">
        <v>4550342.5999999996</v>
      </c>
      <c r="AG14" s="36">
        <v>3412756.94</v>
      </c>
      <c r="AH14" s="15">
        <v>0</v>
      </c>
      <c r="AI14" s="15">
        <v>0</v>
      </c>
      <c r="AJ14" s="98">
        <f t="shared" si="1"/>
        <v>0.91197765402092734</v>
      </c>
      <c r="AK14" s="37">
        <v>4</v>
      </c>
      <c r="AL14" s="36">
        <v>4550342.5999999996</v>
      </c>
      <c r="AM14" s="36">
        <v>3412756.94</v>
      </c>
      <c r="AN14" s="98">
        <f t="shared" si="2"/>
        <v>0.91197765402092734</v>
      </c>
    </row>
    <row r="15" spans="1:40" ht="27" x14ac:dyDescent="0.3">
      <c r="A15" s="81" t="s">
        <v>23</v>
      </c>
      <c r="B15" s="89">
        <v>43104428</v>
      </c>
      <c r="C15" s="14">
        <v>468</v>
      </c>
      <c r="D15" s="15">
        <v>117886042.94</v>
      </c>
      <c r="E15" s="25">
        <v>88414531.420000002</v>
      </c>
      <c r="F15" s="98">
        <f t="shared" si="3"/>
        <v>2.7348940331605838</v>
      </c>
      <c r="G15" s="37">
        <v>233</v>
      </c>
      <c r="H15" s="36">
        <v>61835330.32</v>
      </c>
      <c r="I15" s="38">
        <v>46376497.350000001</v>
      </c>
      <c r="J15" s="37">
        <v>235</v>
      </c>
      <c r="K15" s="36">
        <v>49948780.450000003</v>
      </c>
      <c r="L15" s="36">
        <v>37461584.700000003</v>
      </c>
      <c r="M15" s="101">
        <f t="shared" si="5"/>
        <v>1.1587853677121061</v>
      </c>
      <c r="N15" s="37">
        <v>38</v>
      </c>
      <c r="O15" s="36">
        <v>8436417.7599999998</v>
      </c>
      <c r="P15" s="38">
        <v>6327313.2199999997</v>
      </c>
      <c r="Q15" s="37">
        <v>19</v>
      </c>
      <c r="R15" s="36">
        <v>637261.41</v>
      </c>
      <c r="S15" s="38">
        <v>477946.04</v>
      </c>
      <c r="T15" s="37">
        <v>197</v>
      </c>
      <c r="U15" s="15">
        <v>40875101.280000001</v>
      </c>
      <c r="V15" s="15">
        <v>30656325.440000001</v>
      </c>
      <c r="W15" s="98">
        <f t="shared" si="4"/>
        <v>0.94828079565282719</v>
      </c>
      <c r="X15" s="37">
        <v>204</v>
      </c>
      <c r="Y15" s="18">
        <v>226</v>
      </c>
      <c r="Z15" s="15">
        <v>41617344.969999999</v>
      </c>
      <c r="AA15" s="15">
        <v>31213008.170000002</v>
      </c>
      <c r="AB15" s="98">
        <f t="shared" si="0"/>
        <v>0.96550045786479288</v>
      </c>
      <c r="AC15" s="18">
        <v>6</v>
      </c>
      <c r="AD15" s="16">
        <v>710287.93</v>
      </c>
      <c r="AE15" s="37">
        <v>213</v>
      </c>
      <c r="AF15" s="38">
        <v>44636003.18</v>
      </c>
      <c r="AG15" s="110">
        <v>33477001.629999999</v>
      </c>
      <c r="AH15" s="15">
        <v>39316526.509999998</v>
      </c>
      <c r="AI15" s="15">
        <v>29487394.41</v>
      </c>
      <c r="AJ15" s="98">
        <f t="shared" si="1"/>
        <v>1.0355317365538408</v>
      </c>
      <c r="AK15" s="37">
        <v>200</v>
      </c>
      <c r="AL15" s="36">
        <v>40075750.079999998</v>
      </c>
      <c r="AM15" s="36">
        <v>30056811.91</v>
      </c>
      <c r="AN15" s="98">
        <f t="shared" si="2"/>
        <v>0.92973626932249276</v>
      </c>
    </row>
    <row r="16" spans="1:40" x14ac:dyDescent="0.3">
      <c r="A16" s="81" t="s">
        <v>24</v>
      </c>
      <c r="B16" s="89">
        <v>28064112</v>
      </c>
      <c r="C16" s="14">
        <v>499</v>
      </c>
      <c r="D16" s="15">
        <v>63798204.240000002</v>
      </c>
      <c r="E16" s="25">
        <v>47848652.600000001</v>
      </c>
      <c r="F16" s="98">
        <f t="shared" si="3"/>
        <v>2.2733020820327399</v>
      </c>
      <c r="G16" s="37">
        <v>190</v>
      </c>
      <c r="H16" s="36">
        <v>23266237.670000002</v>
      </c>
      <c r="I16" s="38">
        <v>17449678.100000001</v>
      </c>
      <c r="J16" s="37">
        <v>309</v>
      </c>
      <c r="K16" s="36">
        <v>33341360.649999999</v>
      </c>
      <c r="L16" s="36">
        <v>25006020.109999999</v>
      </c>
      <c r="M16" s="101">
        <f t="shared" si="5"/>
        <v>1.1880426022387596</v>
      </c>
      <c r="N16" s="37">
        <v>33</v>
      </c>
      <c r="O16" s="36">
        <v>4347650.03</v>
      </c>
      <c r="P16" s="38">
        <v>3260737.48</v>
      </c>
      <c r="Q16" s="37">
        <v>42</v>
      </c>
      <c r="R16" s="36">
        <v>1531769.85</v>
      </c>
      <c r="S16" s="38">
        <v>1148827.3899999999</v>
      </c>
      <c r="T16" s="37">
        <v>276</v>
      </c>
      <c r="U16" s="15">
        <v>27461940.77</v>
      </c>
      <c r="V16" s="15">
        <v>20596455.239999998</v>
      </c>
      <c r="W16" s="98">
        <f t="shared" si="4"/>
        <v>0.97854301500792185</v>
      </c>
      <c r="X16" s="37">
        <v>282</v>
      </c>
      <c r="Y16" s="18">
        <v>302</v>
      </c>
      <c r="Z16" s="15">
        <v>27897808.760000002</v>
      </c>
      <c r="AA16" s="15">
        <v>20923356.199999999</v>
      </c>
      <c r="AB16" s="98">
        <f t="shared" si="0"/>
        <v>0.99407416703582152</v>
      </c>
      <c r="AC16" s="18">
        <v>4</v>
      </c>
      <c r="AD16" s="16">
        <v>100187.64</v>
      </c>
      <c r="AE16" s="37">
        <v>284</v>
      </c>
      <c r="AF16" s="36">
        <v>29702570.559999999</v>
      </c>
      <c r="AG16" s="36">
        <v>22276927.460000001</v>
      </c>
      <c r="AH16" s="15">
        <v>24935330.98</v>
      </c>
      <c r="AI16" s="15">
        <v>18701497.989999998</v>
      </c>
      <c r="AJ16" s="98">
        <f t="shared" si="1"/>
        <v>1.0583826974464754</v>
      </c>
      <c r="AK16" s="37">
        <v>279</v>
      </c>
      <c r="AL16" s="36">
        <v>27379015.670000002</v>
      </c>
      <c r="AM16" s="36">
        <v>20534261.440000001</v>
      </c>
      <c r="AN16" s="98">
        <f t="shared" si="2"/>
        <v>0.97558817004436138</v>
      </c>
    </row>
    <row r="17" spans="1:40" ht="27" x14ac:dyDescent="0.3">
      <c r="A17" s="81" t="s">
        <v>25</v>
      </c>
      <c r="B17" s="89">
        <v>337243890</v>
      </c>
      <c r="C17" s="134">
        <v>4442</v>
      </c>
      <c r="D17" s="15">
        <v>370629601</v>
      </c>
      <c r="E17" s="25">
        <v>233446963.25</v>
      </c>
      <c r="F17" s="98">
        <f t="shared" si="3"/>
        <v>1.0989957475582435</v>
      </c>
      <c r="G17" s="37">
        <v>119</v>
      </c>
      <c r="H17" s="36">
        <v>9055650</v>
      </c>
      <c r="I17" s="38">
        <v>5332925</v>
      </c>
      <c r="J17" s="124">
        <v>4323</v>
      </c>
      <c r="K17" s="36">
        <v>359784630</v>
      </c>
      <c r="L17" s="36">
        <v>227080190</v>
      </c>
      <c r="M17" s="101">
        <f t="shared" si="5"/>
        <v>1.0668380974967404</v>
      </c>
      <c r="N17" s="37">
        <v>3</v>
      </c>
      <c r="O17" s="36">
        <v>355600</v>
      </c>
      <c r="P17" s="38">
        <v>228387.5</v>
      </c>
      <c r="Q17" s="37">
        <v>2</v>
      </c>
      <c r="R17" s="36">
        <v>24650</v>
      </c>
      <c r="S17" s="38">
        <v>18612.5</v>
      </c>
      <c r="T17" s="124">
        <v>4320</v>
      </c>
      <c r="U17" s="15">
        <v>359404380</v>
      </c>
      <c r="V17" s="15">
        <v>226833190</v>
      </c>
      <c r="W17" s="98">
        <f t="shared" si="4"/>
        <v>1.0657105752160552</v>
      </c>
      <c r="X17" s="124">
        <v>4339</v>
      </c>
      <c r="Y17" s="125">
        <v>4430</v>
      </c>
      <c r="Z17" s="15">
        <v>337354912.5</v>
      </c>
      <c r="AA17" s="15">
        <v>210313096.87</v>
      </c>
      <c r="AB17" s="98">
        <f t="shared" si="0"/>
        <v>1.0003292053712225</v>
      </c>
      <c r="AC17" s="18">
        <v>3</v>
      </c>
      <c r="AD17" s="16">
        <v>160500</v>
      </c>
      <c r="AE17" s="124">
        <v>4321</v>
      </c>
      <c r="AF17" s="36">
        <v>336228350</v>
      </c>
      <c r="AG17" s="36">
        <v>209451175</v>
      </c>
      <c r="AH17" s="15">
        <v>0</v>
      </c>
      <c r="AI17" s="15">
        <v>0</v>
      </c>
      <c r="AJ17" s="98">
        <f t="shared" si="1"/>
        <v>0.99698870749000079</v>
      </c>
      <c r="AK17" s="124">
        <v>4321</v>
      </c>
      <c r="AL17" s="36">
        <v>336228350</v>
      </c>
      <c r="AM17" s="36">
        <v>209451175</v>
      </c>
      <c r="AN17" s="98">
        <f t="shared" si="2"/>
        <v>0.99698870749000079</v>
      </c>
    </row>
    <row r="18" spans="1:40" outlineLevel="1" x14ac:dyDescent="0.3">
      <c r="A18" s="82" t="s">
        <v>73</v>
      </c>
      <c r="B18" s="90">
        <v>172106470</v>
      </c>
      <c r="C18" s="135">
        <v>3218</v>
      </c>
      <c r="D18" s="104">
        <v>178100950</v>
      </c>
      <c r="E18" s="105">
        <v>89050475</v>
      </c>
      <c r="F18" s="106">
        <f t="shared" si="3"/>
        <v>1.0348300676900759</v>
      </c>
      <c r="G18" s="115">
        <v>102</v>
      </c>
      <c r="H18" s="116">
        <v>5835250</v>
      </c>
      <c r="I18" s="118">
        <v>2917625</v>
      </c>
      <c r="J18" s="138">
        <v>3116</v>
      </c>
      <c r="K18" s="116">
        <v>171033130</v>
      </c>
      <c r="L18" s="116">
        <v>85516565</v>
      </c>
      <c r="M18" s="117">
        <f t="shared" si="5"/>
        <v>0.99376351162161425</v>
      </c>
      <c r="N18" s="115">
        <v>2</v>
      </c>
      <c r="O18" s="116">
        <v>153250</v>
      </c>
      <c r="P18" s="118">
        <v>76625</v>
      </c>
      <c r="Q18" s="115">
        <v>1</v>
      </c>
      <c r="R18" s="116">
        <v>-500</v>
      </c>
      <c r="S18" s="118">
        <v>-250</v>
      </c>
      <c r="T18" s="138">
        <v>3114</v>
      </c>
      <c r="U18" s="104">
        <v>170880380</v>
      </c>
      <c r="V18" s="104">
        <v>85440190</v>
      </c>
      <c r="W18" s="106">
        <f t="shared" si="4"/>
        <v>0.99287597961889518</v>
      </c>
      <c r="X18" s="124">
        <v>3116</v>
      </c>
      <c r="Y18" s="125">
        <v>3118</v>
      </c>
      <c r="Z18" s="15">
        <v>170812350</v>
      </c>
      <c r="AA18" s="15">
        <v>85406175</v>
      </c>
      <c r="AB18" s="106">
        <f t="shared" si="0"/>
        <v>0.99248070104511465</v>
      </c>
      <c r="AC18" s="18">
        <v>3</v>
      </c>
      <c r="AD18" s="16">
        <v>160500</v>
      </c>
      <c r="AE18" s="124">
        <v>3114</v>
      </c>
      <c r="AF18" s="36">
        <v>170880350</v>
      </c>
      <c r="AG18" s="36">
        <v>85440175</v>
      </c>
      <c r="AH18" s="15">
        <v>0</v>
      </c>
      <c r="AI18" s="15">
        <v>0</v>
      </c>
      <c r="AJ18" s="106">
        <f t="shared" si="1"/>
        <v>0.99287580530819086</v>
      </c>
      <c r="AK18" s="124">
        <v>3114</v>
      </c>
      <c r="AL18" s="36">
        <v>170880350</v>
      </c>
      <c r="AM18" s="36">
        <v>85440175</v>
      </c>
      <c r="AN18" s="106">
        <f t="shared" si="2"/>
        <v>0.99287580530819086</v>
      </c>
    </row>
    <row r="19" spans="1:40" ht="27" outlineLevel="1" x14ac:dyDescent="0.3">
      <c r="A19" s="82" t="s">
        <v>75</v>
      </c>
      <c r="B19" s="90">
        <v>165137420</v>
      </c>
      <c r="C19" s="135">
        <v>1224</v>
      </c>
      <c r="D19" s="104">
        <v>192528651</v>
      </c>
      <c r="E19" s="105">
        <v>144396488.25</v>
      </c>
      <c r="F19" s="106">
        <f t="shared" si="3"/>
        <v>1.16586931659705</v>
      </c>
      <c r="G19" s="115">
        <v>17</v>
      </c>
      <c r="H19" s="116">
        <v>3220400</v>
      </c>
      <c r="I19" s="118">
        <v>2415300</v>
      </c>
      <c r="J19" s="138">
        <v>1207</v>
      </c>
      <c r="K19" s="116">
        <v>188751500</v>
      </c>
      <c r="L19" s="116">
        <v>141563625</v>
      </c>
      <c r="M19" s="117">
        <f t="shared" si="5"/>
        <v>1.1429965419103678</v>
      </c>
      <c r="N19" s="115">
        <v>1</v>
      </c>
      <c r="O19" s="116">
        <v>202350</v>
      </c>
      <c r="P19" s="118">
        <v>151762.5</v>
      </c>
      <c r="Q19" s="115">
        <v>1</v>
      </c>
      <c r="R19" s="116">
        <v>25150</v>
      </c>
      <c r="S19" s="118">
        <v>18862.5</v>
      </c>
      <c r="T19" s="138">
        <v>1206</v>
      </c>
      <c r="U19" s="104">
        <v>188524000</v>
      </c>
      <c r="V19" s="104">
        <v>141393000</v>
      </c>
      <c r="W19" s="106">
        <f t="shared" si="4"/>
        <v>1.1416189013973939</v>
      </c>
      <c r="X19" s="124">
        <v>1223</v>
      </c>
      <c r="Y19" s="125">
        <v>1312</v>
      </c>
      <c r="Z19" s="15">
        <v>166542562.5</v>
      </c>
      <c r="AA19" s="15">
        <v>124906921.87</v>
      </c>
      <c r="AB19" s="106">
        <f t="shared" si="0"/>
        <v>1.0085089285033035</v>
      </c>
      <c r="AC19" s="18">
        <v>0</v>
      </c>
      <c r="AD19" s="16">
        <v>0</v>
      </c>
      <c r="AE19" s="124">
        <v>1207</v>
      </c>
      <c r="AF19" s="36">
        <v>165348000</v>
      </c>
      <c r="AG19" s="36">
        <v>124011000</v>
      </c>
      <c r="AH19" s="15">
        <v>0</v>
      </c>
      <c r="AI19" s="15">
        <v>0</v>
      </c>
      <c r="AJ19" s="106">
        <f t="shared" si="1"/>
        <v>1.0012751803921849</v>
      </c>
      <c r="AK19" s="124">
        <v>1207</v>
      </c>
      <c r="AL19" s="36">
        <v>165348000</v>
      </c>
      <c r="AM19" s="36">
        <v>124011000</v>
      </c>
      <c r="AN19" s="106">
        <f t="shared" si="2"/>
        <v>1.0012751803921849</v>
      </c>
    </row>
    <row r="20" spans="1:40" ht="27" x14ac:dyDescent="0.3">
      <c r="A20" s="81" t="s">
        <v>26</v>
      </c>
      <c r="B20" s="89">
        <v>100325284</v>
      </c>
      <c r="C20" s="14">
        <v>868</v>
      </c>
      <c r="D20" s="15">
        <v>231681348.88999999</v>
      </c>
      <c r="E20" s="25">
        <v>173761010.74000001</v>
      </c>
      <c r="F20" s="98">
        <f t="shared" si="3"/>
        <v>2.3093016999583074</v>
      </c>
      <c r="G20" s="37">
        <v>401</v>
      </c>
      <c r="H20" s="36">
        <v>108456367.3</v>
      </c>
      <c r="I20" s="38">
        <v>81342275.109999999</v>
      </c>
      <c r="J20" s="37">
        <v>467</v>
      </c>
      <c r="K20" s="36">
        <v>108404448.83</v>
      </c>
      <c r="L20" s="36">
        <v>81303336.140000001</v>
      </c>
      <c r="M20" s="101">
        <f t="shared" si="5"/>
        <v>1.0805296980769075</v>
      </c>
      <c r="N20" s="37">
        <v>34</v>
      </c>
      <c r="O20" s="36">
        <v>8261051.25</v>
      </c>
      <c r="P20" s="38">
        <v>6195788.4100000001</v>
      </c>
      <c r="Q20" s="37">
        <v>60</v>
      </c>
      <c r="R20" s="36">
        <v>1561271.21</v>
      </c>
      <c r="S20" s="38">
        <v>1170953.4099999999</v>
      </c>
      <c r="T20" s="37">
        <v>433</v>
      </c>
      <c r="U20" s="15">
        <v>98582126.370000005</v>
      </c>
      <c r="V20" s="15">
        <v>73936594.319999993</v>
      </c>
      <c r="W20" s="98">
        <f t="shared" si="4"/>
        <v>0.98262494198371775</v>
      </c>
      <c r="X20" s="37">
        <v>440</v>
      </c>
      <c r="Y20" s="18">
        <v>478</v>
      </c>
      <c r="Z20" s="15">
        <v>101712618.89</v>
      </c>
      <c r="AA20" s="15">
        <v>76284463.650000006</v>
      </c>
      <c r="AB20" s="98">
        <f t="shared" si="0"/>
        <v>1.0138283674332784</v>
      </c>
      <c r="AC20" s="18">
        <v>6</v>
      </c>
      <c r="AD20" s="16">
        <v>992046.03</v>
      </c>
      <c r="AE20" s="37">
        <v>446</v>
      </c>
      <c r="AF20" s="36">
        <v>105045966.93000001</v>
      </c>
      <c r="AG20" s="36">
        <v>78784474.5</v>
      </c>
      <c r="AH20" s="15">
        <v>97502894.650000006</v>
      </c>
      <c r="AI20" s="15">
        <v>73127170.650000006</v>
      </c>
      <c r="AJ20" s="98">
        <f t="shared" si="1"/>
        <v>1.0470537709118273</v>
      </c>
      <c r="AK20" s="37">
        <v>437</v>
      </c>
      <c r="AL20" s="36">
        <v>99322918.760000005</v>
      </c>
      <c r="AM20" s="36">
        <v>74492188.480000004</v>
      </c>
      <c r="AN20" s="98">
        <f t="shared" si="2"/>
        <v>0.99000884722140436</v>
      </c>
    </row>
    <row r="21" spans="1:40" ht="27" collapsed="1" x14ac:dyDescent="0.3">
      <c r="A21" s="81" t="s">
        <v>27</v>
      </c>
      <c r="B21" s="89">
        <v>135784656</v>
      </c>
      <c r="C21" s="14">
        <v>42</v>
      </c>
      <c r="D21" s="15">
        <v>522491641.91000003</v>
      </c>
      <c r="E21" s="25">
        <v>391868731.33999997</v>
      </c>
      <c r="F21" s="98">
        <f t="shared" si="3"/>
        <v>3.8479431866734637</v>
      </c>
      <c r="G21" s="37">
        <v>25</v>
      </c>
      <c r="H21" s="36">
        <v>175163221.55000001</v>
      </c>
      <c r="I21" s="38">
        <v>131372416.11</v>
      </c>
      <c r="J21" s="37">
        <v>17</v>
      </c>
      <c r="K21" s="36">
        <v>331007995.13999999</v>
      </c>
      <c r="L21" s="36">
        <v>248255996.30000001</v>
      </c>
      <c r="M21" s="101">
        <f t="shared" si="5"/>
        <v>2.4377422669907562</v>
      </c>
      <c r="N21" s="37">
        <v>1</v>
      </c>
      <c r="O21" s="36">
        <v>188897941</v>
      </c>
      <c r="P21" s="38">
        <v>141673455.75</v>
      </c>
      <c r="Q21" s="37">
        <v>10</v>
      </c>
      <c r="R21" s="36">
        <v>1731919.56</v>
      </c>
      <c r="S21" s="38">
        <v>1298939.6599999999</v>
      </c>
      <c r="T21" s="37">
        <v>16</v>
      </c>
      <c r="U21" s="15">
        <v>140378134.58000001</v>
      </c>
      <c r="V21" s="15">
        <v>105283600.89</v>
      </c>
      <c r="W21" s="98">
        <f t="shared" si="4"/>
        <v>1.0338291432575417</v>
      </c>
      <c r="X21" s="37">
        <v>17</v>
      </c>
      <c r="Y21" s="39">
        <v>38</v>
      </c>
      <c r="Z21" s="36">
        <v>142221095.74000001</v>
      </c>
      <c r="AA21" s="36">
        <v>106665821.70999999</v>
      </c>
      <c r="AB21" s="98">
        <f t="shared" si="0"/>
        <v>1.0474018193926125</v>
      </c>
      <c r="AC21" s="18">
        <v>3</v>
      </c>
      <c r="AD21" s="16">
        <v>2001813.91</v>
      </c>
      <c r="AE21" s="37">
        <v>16</v>
      </c>
      <c r="AF21" s="36">
        <v>142707036.72</v>
      </c>
      <c r="AG21" s="36">
        <v>107030277.42</v>
      </c>
      <c r="AH21" s="15">
        <v>53459843.850000001</v>
      </c>
      <c r="AI21" s="15">
        <v>40094882.859999999</v>
      </c>
      <c r="AJ21" s="98">
        <f t="shared" si="1"/>
        <v>1.0509805814877935</v>
      </c>
      <c r="AK21" s="17">
        <v>16</v>
      </c>
      <c r="AL21" s="15">
        <v>139418858.41999999</v>
      </c>
      <c r="AM21" s="15">
        <v>104564143.7</v>
      </c>
      <c r="AN21" s="98">
        <f t="shared" si="2"/>
        <v>1.0267644557717919</v>
      </c>
    </row>
    <row r="22" spans="1:40" x14ac:dyDescent="0.3">
      <c r="A22" s="81" t="s">
        <v>28</v>
      </c>
      <c r="B22" s="89">
        <v>41644244</v>
      </c>
      <c r="C22" s="14">
        <v>30</v>
      </c>
      <c r="D22" s="15">
        <v>122351326.04000001</v>
      </c>
      <c r="E22" s="25">
        <v>91763494.430000007</v>
      </c>
      <c r="F22" s="98">
        <f t="shared" si="3"/>
        <v>2.9380128989735055</v>
      </c>
      <c r="G22" s="37">
        <v>17</v>
      </c>
      <c r="H22" s="36">
        <v>71077006.409999996</v>
      </c>
      <c r="I22" s="38">
        <v>53307754.759999998</v>
      </c>
      <c r="J22" s="37">
        <v>12</v>
      </c>
      <c r="K22" s="36">
        <v>46249489.039999999</v>
      </c>
      <c r="L22" s="36">
        <v>34687116.740000002</v>
      </c>
      <c r="M22" s="101">
        <f t="shared" si="5"/>
        <v>1.1105853918250983</v>
      </c>
      <c r="N22" s="37">
        <v>1</v>
      </c>
      <c r="O22" s="36">
        <v>3646826.6</v>
      </c>
      <c r="P22" s="38">
        <v>2735119.95</v>
      </c>
      <c r="Q22" s="37">
        <v>13</v>
      </c>
      <c r="R22" s="36">
        <v>816473.77</v>
      </c>
      <c r="S22" s="38">
        <v>612355.34</v>
      </c>
      <c r="T22" s="37">
        <v>11</v>
      </c>
      <c r="U22" s="15">
        <v>41786188.670000002</v>
      </c>
      <c r="V22" s="15">
        <v>31339641.449999999</v>
      </c>
      <c r="W22" s="98">
        <f t="shared" si="4"/>
        <v>1.0034085063472398</v>
      </c>
      <c r="X22" s="37">
        <v>11</v>
      </c>
      <c r="Y22" s="18">
        <v>24</v>
      </c>
      <c r="Z22" s="15">
        <v>37893666.780000001</v>
      </c>
      <c r="AA22" s="15">
        <v>28420250.010000002</v>
      </c>
      <c r="AB22" s="98">
        <f t="shared" si="0"/>
        <v>0.90993768022298593</v>
      </c>
      <c r="AC22" s="18">
        <v>0</v>
      </c>
      <c r="AD22" s="16">
        <v>0</v>
      </c>
      <c r="AE22" s="37">
        <v>12</v>
      </c>
      <c r="AF22" s="36">
        <v>44281019.049999997</v>
      </c>
      <c r="AG22" s="36">
        <v>33210764.07</v>
      </c>
      <c r="AH22" s="15">
        <v>36165047.899999999</v>
      </c>
      <c r="AI22" s="15">
        <v>27123785.850000001</v>
      </c>
      <c r="AJ22" s="98">
        <f t="shared" si="1"/>
        <v>1.0633166746885836</v>
      </c>
      <c r="AK22" s="17">
        <v>11</v>
      </c>
      <c r="AL22" s="15">
        <v>41666345.420000002</v>
      </c>
      <c r="AM22" s="15">
        <v>31249758.879999999</v>
      </c>
      <c r="AN22" s="98">
        <f t="shared" si="2"/>
        <v>1.0005307196836135</v>
      </c>
    </row>
    <row r="23" spans="1:40" x14ac:dyDescent="0.3">
      <c r="A23" s="81" t="s">
        <v>29</v>
      </c>
      <c r="B23" s="89">
        <v>0</v>
      </c>
      <c r="C23" s="14">
        <v>0</v>
      </c>
      <c r="D23" s="15">
        <v>0</v>
      </c>
      <c r="E23" s="25">
        <v>0</v>
      </c>
      <c r="F23" s="98">
        <v>0</v>
      </c>
      <c r="G23" s="37">
        <v>0</v>
      </c>
      <c r="H23" s="36">
        <v>0</v>
      </c>
      <c r="I23" s="38">
        <v>0</v>
      </c>
      <c r="J23" s="37">
        <v>0</v>
      </c>
      <c r="K23" s="36">
        <v>0</v>
      </c>
      <c r="L23" s="36">
        <v>0</v>
      </c>
      <c r="M23" s="101" t="e">
        <f t="shared" si="5"/>
        <v>#DIV/0!</v>
      </c>
      <c r="N23" s="37">
        <v>0</v>
      </c>
      <c r="O23" s="36">
        <v>0</v>
      </c>
      <c r="P23" s="38">
        <v>0</v>
      </c>
      <c r="Q23" s="37">
        <v>0</v>
      </c>
      <c r="R23" s="36">
        <v>0</v>
      </c>
      <c r="S23" s="38">
        <v>0</v>
      </c>
      <c r="T23" s="37">
        <v>0</v>
      </c>
      <c r="U23" s="15">
        <v>0</v>
      </c>
      <c r="V23" s="15">
        <v>0</v>
      </c>
      <c r="W23" s="98">
        <v>0</v>
      </c>
      <c r="X23" s="37">
        <v>0</v>
      </c>
      <c r="Y23" s="18">
        <v>0</v>
      </c>
      <c r="Z23" s="15">
        <v>0</v>
      </c>
      <c r="AA23" s="15">
        <v>0</v>
      </c>
      <c r="AB23" s="98">
        <v>0</v>
      </c>
      <c r="AC23" s="18">
        <v>0</v>
      </c>
      <c r="AD23" s="16">
        <v>0</v>
      </c>
      <c r="AE23" s="37">
        <v>0</v>
      </c>
      <c r="AF23" s="36">
        <v>0</v>
      </c>
      <c r="AG23" s="36">
        <v>0</v>
      </c>
      <c r="AH23" s="15">
        <v>0</v>
      </c>
      <c r="AI23" s="15">
        <v>0</v>
      </c>
      <c r="AJ23" s="98">
        <v>0</v>
      </c>
      <c r="AK23" s="17">
        <v>0</v>
      </c>
      <c r="AL23" s="15">
        <v>0</v>
      </c>
      <c r="AM23" s="15">
        <v>0</v>
      </c>
      <c r="AN23" s="98">
        <v>0</v>
      </c>
    </row>
    <row r="24" spans="1:40" x14ac:dyDescent="0.3">
      <c r="A24" s="81" t="s">
        <v>30</v>
      </c>
      <c r="B24" s="89">
        <v>8446308</v>
      </c>
      <c r="C24" s="14">
        <v>95</v>
      </c>
      <c r="D24" s="15">
        <v>18435485.5</v>
      </c>
      <c r="E24" s="25">
        <v>13826614.07</v>
      </c>
      <c r="F24" s="98">
        <f t="shared" si="3"/>
        <v>2.182667918337811</v>
      </c>
      <c r="G24" s="37">
        <v>29</v>
      </c>
      <c r="H24" s="36">
        <v>6219788.2300000004</v>
      </c>
      <c r="I24" s="38">
        <v>4664841.16</v>
      </c>
      <c r="J24" s="37">
        <v>66</v>
      </c>
      <c r="K24" s="36">
        <v>10114298.59</v>
      </c>
      <c r="L24" s="36">
        <v>7585723.9000000004</v>
      </c>
      <c r="M24" s="101">
        <f t="shared" si="5"/>
        <v>1.1974816203718832</v>
      </c>
      <c r="N24" s="37">
        <v>13</v>
      </c>
      <c r="O24" s="36">
        <v>1694016.72</v>
      </c>
      <c r="P24" s="38">
        <v>1270512.53</v>
      </c>
      <c r="Q24" s="37">
        <v>6</v>
      </c>
      <c r="R24" s="36">
        <v>500737.54</v>
      </c>
      <c r="S24" s="38">
        <v>375553.16</v>
      </c>
      <c r="T24" s="37">
        <v>53</v>
      </c>
      <c r="U24" s="15">
        <v>7919544.3300000001</v>
      </c>
      <c r="V24" s="15">
        <v>5939658.21</v>
      </c>
      <c r="W24" s="98">
        <f t="shared" si="4"/>
        <v>0.93763385493401374</v>
      </c>
      <c r="X24" s="37">
        <v>53</v>
      </c>
      <c r="Y24" s="18">
        <v>61</v>
      </c>
      <c r="Z24" s="15">
        <v>7664274.0800000001</v>
      </c>
      <c r="AA24" s="15">
        <v>5748205.5199999996</v>
      </c>
      <c r="AB24" s="98">
        <f t="shared" ref="AB24:AB32" si="6">Z24/B24</f>
        <v>0.90741115289662655</v>
      </c>
      <c r="AC24" s="18">
        <v>0</v>
      </c>
      <c r="AD24" s="16">
        <v>0</v>
      </c>
      <c r="AE24" s="37">
        <v>54</v>
      </c>
      <c r="AF24" s="36">
        <v>8039493.0599999996</v>
      </c>
      <c r="AG24" s="36">
        <v>6029619.7400000002</v>
      </c>
      <c r="AH24" s="15">
        <v>7416289.6699999999</v>
      </c>
      <c r="AI24" s="15">
        <v>5562217.2300000004</v>
      </c>
      <c r="AJ24" s="98">
        <f t="shared" ref="AJ24:AJ32" si="7">AF24/B24</f>
        <v>0.95183517579515209</v>
      </c>
      <c r="AK24" s="17">
        <v>53</v>
      </c>
      <c r="AL24" s="15">
        <v>7901254.9400000004</v>
      </c>
      <c r="AM24" s="15">
        <v>5925941.1600000001</v>
      </c>
      <c r="AN24" s="98">
        <f t="shared" ref="AN24:AN32" si="8">AL24/B24</f>
        <v>0.93546848398140348</v>
      </c>
    </row>
    <row r="25" spans="1:40" ht="14" thickBot="1" x14ac:dyDescent="0.35">
      <c r="A25" s="83" t="s">
        <v>31</v>
      </c>
      <c r="B25" s="91">
        <v>7493936</v>
      </c>
      <c r="C25" s="30">
        <v>26</v>
      </c>
      <c r="D25" s="26">
        <v>11282657.33</v>
      </c>
      <c r="E25" s="27">
        <v>8461992.9700000007</v>
      </c>
      <c r="F25" s="98">
        <f t="shared" si="3"/>
        <v>1.5055716155035217</v>
      </c>
      <c r="G25" s="42">
        <v>7</v>
      </c>
      <c r="H25" s="41">
        <v>3306709.76</v>
      </c>
      <c r="I25" s="43">
        <v>2480032.31</v>
      </c>
      <c r="J25" s="42">
        <v>19</v>
      </c>
      <c r="K25" s="41">
        <v>7586286.0599999996</v>
      </c>
      <c r="L25" s="41">
        <v>5689714.5099999998</v>
      </c>
      <c r="M25" s="101">
        <f t="shared" si="5"/>
        <v>1.0123233051363127</v>
      </c>
      <c r="N25" s="42">
        <v>1</v>
      </c>
      <c r="O25" s="41">
        <v>329766.43</v>
      </c>
      <c r="P25" s="43">
        <v>247324.82</v>
      </c>
      <c r="Q25" s="42">
        <v>16</v>
      </c>
      <c r="R25" s="41">
        <v>10202.02</v>
      </c>
      <c r="S25" s="43">
        <v>7651.51</v>
      </c>
      <c r="T25" s="42">
        <v>18</v>
      </c>
      <c r="U25" s="26">
        <v>7246317.6100000003</v>
      </c>
      <c r="V25" s="26">
        <v>5434738.1799999997</v>
      </c>
      <c r="W25" s="98">
        <f t="shared" si="4"/>
        <v>0.96695749870295133</v>
      </c>
      <c r="X25" s="42">
        <v>19</v>
      </c>
      <c r="Y25" s="44">
        <v>30</v>
      </c>
      <c r="Z25" s="41">
        <v>7116027.2699999996</v>
      </c>
      <c r="AA25" s="41">
        <v>5337020.41</v>
      </c>
      <c r="AB25" s="98">
        <f t="shared" si="6"/>
        <v>0.94957139612614783</v>
      </c>
      <c r="AC25" s="29">
        <v>2</v>
      </c>
      <c r="AD25" s="31">
        <v>193895.39</v>
      </c>
      <c r="AE25" s="42">
        <v>19</v>
      </c>
      <c r="AF25" s="41">
        <v>7231444.4800000004</v>
      </c>
      <c r="AG25" s="41">
        <v>5423583.3099999996</v>
      </c>
      <c r="AH25" s="26">
        <v>6806991.4800000004</v>
      </c>
      <c r="AI25" s="26">
        <v>5105243.59</v>
      </c>
      <c r="AJ25" s="98">
        <f t="shared" si="7"/>
        <v>0.96497281001599167</v>
      </c>
      <c r="AK25" s="28">
        <v>16</v>
      </c>
      <c r="AL25" s="26">
        <v>6629684.29</v>
      </c>
      <c r="AM25" s="26">
        <v>4972263.1900000004</v>
      </c>
      <c r="AN25" s="98">
        <f t="shared" si="8"/>
        <v>0.88467319309906034</v>
      </c>
    </row>
    <row r="26" spans="1:40" s="20" customFormat="1" ht="59.25" customHeight="1" thickBot="1" x14ac:dyDescent="0.35">
      <c r="A26" s="79" t="s">
        <v>67</v>
      </c>
      <c r="B26" s="53">
        <f>SUM(B27+B28+B29+B33+B34+B35+B36+B37)</f>
        <v>753712952</v>
      </c>
      <c r="C26" s="123">
        <v>3301</v>
      </c>
      <c r="D26" s="61">
        <v>1457914910.1600001</v>
      </c>
      <c r="E26" s="61">
        <v>1093436175.3199999</v>
      </c>
      <c r="F26" s="99">
        <f t="shared" si="3"/>
        <v>1.9343105439429944</v>
      </c>
      <c r="G26" s="112">
        <v>673</v>
      </c>
      <c r="H26" s="113">
        <v>562171706.98000002</v>
      </c>
      <c r="I26" s="113">
        <v>421628779.08999997</v>
      </c>
      <c r="J26" s="122">
        <v>2628</v>
      </c>
      <c r="K26" s="113">
        <v>841838361.91999996</v>
      </c>
      <c r="L26" s="113">
        <v>631378764.99000001</v>
      </c>
      <c r="M26" s="111">
        <f>K26/B26</f>
        <v>1.1169217136127971</v>
      </c>
      <c r="N26" s="112">
        <v>114</v>
      </c>
      <c r="O26" s="113">
        <v>89735893.150000006</v>
      </c>
      <c r="P26" s="113">
        <v>67301919.599999994</v>
      </c>
      <c r="Q26" s="112">
        <v>244</v>
      </c>
      <c r="R26" s="113">
        <v>24423055.960000001</v>
      </c>
      <c r="S26" s="113">
        <v>18317292.02</v>
      </c>
      <c r="T26" s="122">
        <v>2514</v>
      </c>
      <c r="U26" s="61">
        <v>727679412.80999994</v>
      </c>
      <c r="V26" s="61">
        <v>545759553.37</v>
      </c>
      <c r="W26" s="99">
        <f t="shared" si="4"/>
        <v>0.96545961015938586</v>
      </c>
      <c r="X26" s="60">
        <v>931</v>
      </c>
      <c r="Y26" s="60">
        <v>1208</v>
      </c>
      <c r="Z26" s="61">
        <v>459806028.38999999</v>
      </c>
      <c r="AA26" s="61">
        <v>344854518.41000003</v>
      </c>
      <c r="AB26" s="99">
        <f t="shared" si="6"/>
        <v>0.61005456675501046</v>
      </c>
      <c r="AC26" s="60">
        <v>45</v>
      </c>
      <c r="AD26" s="61">
        <v>15473247.529999999</v>
      </c>
      <c r="AE26" s="123">
        <v>2571</v>
      </c>
      <c r="AF26" s="61">
        <v>755571425.92999995</v>
      </c>
      <c r="AG26" s="61">
        <v>566678558.82000005</v>
      </c>
      <c r="AH26" s="61">
        <v>302874254.22000003</v>
      </c>
      <c r="AI26" s="61">
        <v>227155689.47999999</v>
      </c>
      <c r="AJ26" s="99">
        <f t="shared" si="7"/>
        <v>1.0024657582506291</v>
      </c>
      <c r="AK26" s="123">
        <v>2537</v>
      </c>
      <c r="AL26" s="61">
        <v>714061979.07000005</v>
      </c>
      <c r="AM26" s="61">
        <v>535543324.63</v>
      </c>
      <c r="AN26" s="99">
        <f t="shared" si="8"/>
        <v>0.94739247504665414</v>
      </c>
    </row>
    <row r="27" spans="1:40" x14ac:dyDescent="0.3">
      <c r="A27" s="84" t="s">
        <v>32</v>
      </c>
      <c r="B27" s="88">
        <v>71890597</v>
      </c>
      <c r="C27" s="100">
        <v>27</v>
      </c>
      <c r="D27" s="69">
        <v>161062932.83000001</v>
      </c>
      <c r="E27" s="69">
        <v>120797199.54000001</v>
      </c>
      <c r="F27" s="101">
        <f t="shared" si="3"/>
        <v>2.2403894187997913</v>
      </c>
      <c r="G27" s="70">
        <v>13</v>
      </c>
      <c r="H27" s="69">
        <v>86720599.290000007</v>
      </c>
      <c r="I27" s="71">
        <v>65040449.420000002</v>
      </c>
      <c r="J27" s="70">
        <v>14</v>
      </c>
      <c r="K27" s="69">
        <v>72154364.689999998</v>
      </c>
      <c r="L27" s="69">
        <v>54115773.469999999</v>
      </c>
      <c r="M27" s="101">
        <f t="shared" ref="M27:M57" si="9">K27/$B27</f>
        <v>1.0036690151564605</v>
      </c>
      <c r="N27" s="70">
        <v>1</v>
      </c>
      <c r="O27" s="69">
        <v>4818832</v>
      </c>
      <c r="P27" s="71">
        <v>3614124</v>
      </c>
      <c r="Q27" s="70">
        <v>18</v>
      </c>
      <c r="R27" s="69">
        <v>827630.76</v>
      </c>
      <c r="S27" s="71">
        <v>620723.06999999995</v>
      </c>
      <c r="T27" s="64">
        <v>13</v>
      </c>
      <c r="U27" s="63">
        <v>66507901.93</v>
      </c>
      <c r="V27" s="63">
        <v>49880926.399999999</v>
      </c>
      <c r="W27" s="98">
        <f t="shared" si="4"/>
        <v>0.92512657712384838</v>
      </c>
      <c r="X27" s="64">
        <v>14</v>
      </c>
      <c r="Y27" s="66">
        <v>44</v>
      </c>
      <c r="Z27" s="63">
        <v>63908536.909999996</v>
      </c>
      <c r="AA27" s="63">
        <v>47931402.539999999</v>
      </c>
      <c r="AB27" s="98">
        <f t="shared" si="6"/>
        <v>0.88896934476702139</v>
      </c>
      <c r="AC27" s="66">
        <v>5</v>
      </c>
      <c r="AD27" s="65">
        <v>4183936.18</v>
      </c>
      <c r="AE27" s="70">
        <v>14</v>
      </c>
      <c r="AF27" s="69">
        <v>69789151.590000004</v>
      </c>
      <c r="AG27" s="69">
        <v>52341863.229999997</v>
      </c>
      <c r="AH27" s="63">
        <v>58469191.189999998</v>
      </c>
      <c r="AI27" s="63">
        <v>43851893.149999999</v>
      </c>
      <c r="AJ27" s="98">
        <f t="shared" si="7"/>
        <v>0.97076884185563239</v>
      </c>
      <c r="AK27" s="64">
        <v>13</v>
      </c>
      <c r="AL27" s="63">
        <v>65834517.149999999</v>
      </c>
      <c r="AM27" s="63">
        <v>49375887.43</v>
      </c>
      <c r="AN27" s="98">
        <f t="shared" si="8"/>
        <v>0.91575977801380615</v>
      </c>
    </row>
    <row r="28" spans="1:40" s="13" customFormat="1" x14ac:dyDescent="0.35">
      <c r="A28" s="81" t="s">
        <v>33</v>
      </c>
      <c r="B28" s="89">
        <v>8215518</v>
      </c>
      <c r="C28" s="14">
        <v>34</v>
      </c>
      <c r="D28" s="41">
        <v>17356707.68</v>
      </c>
      <c r="E28" s="41">
        <v>13017530.75</v>
      </c>
      <c r="F28" s="101">
        <f t="shared" si="3"/>
        <v>2.1126735623974047</v>
      </c>
      <c r="G28" s="37">
        <v>22</v>
      </c>
      <c r="H28" s="41">
        <v>8480666.0299999993</v>
      </c>
      <c r="I28" s="38">
        <v>6360499.5199999996</v>
      </c>
      <c r="J28" s="37">
        <v>12</v>
      </c>
      <c r="K28" s="41">
        <v>8485207.1199999992</v>
      </c>
      <c r="L28" s="41">
        <v>6363905.3300000001</v>
      </c>
      <c r="M28" s="101">
        <f t="shared" si="9"/>
        <v>1.032826794366466</v>
      </c>
      <c r="N28" s="42">
        <v>1</v>
      </c>
      <c r="O28" s="41">
        <v>32500</v>
      </c>
      <c r="P28" s="38">
        <v>24375</v>
      </c>
      <c r="Q28" s="37">
        <v>6</v>
      </c>
      <c r="R28" s="41">
        <v>222850.46</v>
      </c>
      <c r="S28" s="38">
        <v>167137.85</v>
      </c>
      <c r="T28" s="17">
        <v>11</v>
      </c>
      <c r="U28" s="26">
        <v>8229856.6600000001</v>
      </c>
      <c r="V28" s="26">
        <v>6172392.4800000004</v>
      </c>
      <c r="W28" s="98">
        <f t="shared" si="4"/>
        <v>1.0017453141725208</v>
      </c>
      <c r="X28" s="17">
        <v>11</v>
      </c>
      <c r="Y28" s="29">
        <v>22</v>
      </c>
      <c r="Z28" s="26">
        <v>8493378.0299999993</v>
      </c>
      <c r="AA28" s="26">
        <v>6370033.4400000004</v>
      </c>
      <c r="AB28" s="98">
        <f t="shared" si="6"/>
        <v>1.0338213646418886</v>
      </c>
      <c r="AC28" s="29">
        <v>0</v>
      </c>
      <c r="AD28" s="16">
        <v>0</v>
      </c>
      <c r="AE28" s="37">
        <v>12</v>
      </c>
      <c r="AF28" s="41">
        <v>8688318.8000000007</v>
      </c>
      <c r="AG28" s="41">
        <v>6516239</v>
      </c>
      <c r="AH28" s="26">
        <v>5764669.1500000004</v>
      </c>
      <c r="AI28" s="26">
        <v>4323501.8099999996</v>
      </c>
      <c r="AJ28" s="98">
        <f t="shared" si="7"/>
        <v>1.0575497248012846</v>
      </c>
      <c r="AK28" s="17">
        <v>11</v>
      </c>
      <c r="AL28" s="26">
        <v>8154715.0800000001</v>
      </c>
      <c r="AM28" s="26">
        <v>6116036.2000000002</v>
      </c>
      <c r="AN28" s="98">
        <f t="shared" si="8"/>
        <v>0.99259901566766695</v>
      </c>
    </row>
    <row r="29" spans="1:40" s="13" customFormat="1" ht="39" customHeight="1" x14ac:dyDescent="0.35">
      <c r="A29" s="81" t="s">
        <v>34</v>
      </c>
      <c r="B29" s="89">
        <v>399138231</v>
      </c>
      <c r="C29" s="136">
        <v>1493</v>
      </c>
      <c r="D29" s="114">
        <v>980438943.15999997</v>
      </c>
      <c r="E29" s="114">
        <v>735329204.64999998</v>
      </c>
      <c r="F29" s="98">
        <f t="shared" si="3"/>
        <v>2.4563894586184101</v>
      </c>
      <c r="G29" s="95">
        <v>529</v>
      </c>
      <c r="H29" s="114">
        <v>453220028.88999999</v>
      </c>
      <c r="I29" s="114">
        <v>339915020.86000001</v>
      </c>
      <c r="J29" s="47">
        <v>964</v>
      </c>
      <c r="K29" s="114">
        <v>484571104.54000002</v>
      </c>
      <c r="L29" s="114">
        <v>363428326.31</v>
      </c>
      <c r="M29" s="98">
        <f t="shared" si="9"/>
        <v>1.2140433236023438</v>
      </c>
      <c r="N29" s="95">
        <v>93</v>
      </c>
      <c r="O29" s="114">
        <v>82846820.870000005</v>
      </c>
      <c r="P29" s="96">
        <v>62135115.439999998</v>
      </c>
      <c r="Q29" s="47">
        <v>213</v>
      </c>
      <c r="R29" s="114">
        <v>23308338.68</v>
      </c>
      <c r="S29" s="114">
        <v>17481254.050000001</v>
      </c>
      <c r="T29" s="28">
        <v>871</v>
      </c>
      <c r="U29" s="32">
        <v>378415944.99000001</v>
      </c>
      <c r="V29" s="32">
        <v>283811956.81999999</v>
      </c>
      <c r="W29" s="98">
        <f t="shared" si="4"/>
        <v>0.94808243259964742</v>
      </c>
      <c r="X29" s="42">
        <v>893</v>
      </c>
      <c r="Y29" s="29">
        <v>1111</v>
      </c>
      <c r="Z29" s="32">
        <v>379681753.94999999</v>
      </c>
      <c r="AA29" s="32">
        <v>284761312.93000001</v>
      </c>
      <c r="AB29" s="98">
        <f t="shared" si="6"/>
        <v>0.95125378743786637</v>
      </c>
      <c r="AC29" s="28">
        <v>40</v>
      </c>
      <c r="AD29" s="16">
        <v>11289311.35</v>
      </c>
      <c r="AE29" s="42">
        <v>908</v>
      </c>
      <c r="AF29" s="110">
        <v>400609807.63999999</v>
      </c>
      <c r="AG29" s="110">
        <v>300457352.80000001</v>
      </c>
      <c r="AH29" s="32">
        <v>231905677.94999999</v>
      </c>
      <c r="AI29" s="32">
        <v>173929257.68000001</v>
      </c>
      <c r="AJ29" s="98">
        <f t="shared" si="7"/>
        <v>1.0036868847073683</v>
      </c>
      <c r="AK29" s="42">
        <v>876</v>
      </c>
      <c r="AL29" s="110">
        <v>363782977.94</v>
      </c>
      <c r="AM29" s="110">
        <v>272834081.44999999</v>
      </c>
      <c r="AN29" s="98">
        <f t="shared" si="8"/>
        <v>0.9114210308257843</v>
      </c>
    </row>
    <row r="30" spans="1:40" s="52" customFormat="1" ht="35.25" customHeight="1" outlineLevel="1" x14ac:dyDescent="0.35">
      <c r="A30" s="82" t="s">
        <v>35</v>
      </c>
      <c r="B30" s="90">
        <v>275263280</v>
      </c>
      <c r="C30" s="137">
        <v>1076</v>
      </c>
      <c r="D30" s="94">
        <v>597671043.94000006</v>
      </c>
      <c r="E30" s="94">
        <v>448253280.73000002</v>
      </c>
      <c r="F30" s="98">
        <f t="shared" si="3"/>
        <v>2.1712705157767505</v>
      </c>
      <c r="G30" s="95">
        <v>372</v>
      </c>
      <c r="H30" s="94">
        <v>249475558.68000001</v>
      </c>
      <c r="I30" s="96">
        <v>187106668.34</v>
      </c>
      <c r="J30" s="95">
        <v>704</v>
      </c>
      <c r="K30" s="94">
        <v>319240268.01999998</v>
      </c>
      <c r="L30" s="94">
        <v>239430199.34</v>
      </c>
      <c r="M30" s="98">
        <f t="shared" si="9"/>
        <v>1.1597633655313559</v>
      </c>
      <c r="N30" s="95">
        <v>60</v>
      </c>
      <c r="O30" s="94">
        <v>41107152.350000001</v>
      </c>
      <c r="P30" s="96">
        <v>30830364.100000001</v>
      </c>
      <c r="Q30" s="95">
        <v>176</v>
      </c>
      <c r="R30" s="94">
        <v>10138024.73</v>
      </c>
      <c r="S30" s="96">
        <v>7603518.5899999999</v>
      </c>
      <c r="T30" s="17">
        <v>644</v>
      </c>
      <c r="U30" s="15">
        <v>267995090.94</v>
      </c>
      <c r="V30" s="15">
        <v>200996316.65000001</v>
      </c>
      <c r="W30" s="98">
        <f t="shared" si="4"/>
        <v>0.97359550078746426</v>
      </c>
      <c r="X30" s="37">
        <v>660</v>
      </c>
      <c r="Y30" s="18">
        <v>840</v>
      </c>
      <c r="Z30" s="15">
        <v>276406050.51999998</v>
      </c>
      <c r="AA30" s="15">
        <v>207304535.81999999</v>
      </c>
      <c r="AB30" s="98">
        <f t="shared" si="6"/>
        <v>1.0041515545408017</v>
      </c>
      <c r="AC30" s="18">
        <v>33</v>
      </c>
      <c r="AD30" s="16">
        <v>10484713.01</v>
      </c>
      <c r="AE30" s="37">
        <v>670</v>
      </c>
      <c r="AF30" s="36">
        <v>280567358.88</v>
      </c>
      <c r="AG30" s="36">
        <v>210425516.75999999</v>
      </c>
      <c r="AH30" s="15">
        <v>143876251.75</v>
      </c>
      <c r="AI30" s="15">
        <v>107907188.27</v>
      </c>
      <c r="AJ30" s="98">
        <f t="shared" si="7"/>
        <v>1.0192691116664743</v>
      </c>
      <c r="AK30" s="37">
        <v>649</v>
      </c>
      <c r="AL30" s="36">
        <v>262192893.08000001</v>
      </c>
      <c r="AM30" s="36">
        <v>196641518.22999999</v>
      </c>
      <c r="AN30" s="98">
        <f t="shared" si="8"/>
        <v>0.95251677986253747</v>
      </c>
    </row>
    <row r="31" spans="1:40" s="52" customFormat="1" outlineLevel="1" x14ac:dyDescent="0.35">
      <c r="A31" s="82" t="s">
        <v>36</v>
      </c>
      <c r="B31" s="90">
        <v>26115328</v>
      </c>
      <c r="C31" s="93">
        <v>293</v>
      </c>
      <c r="D31" s="94">
        <v>60726919.259999998</v>
      </c>
      <c r="E31" s="94">
        <v>45545189.159999996</v>
      </c>
      <c r="F31" s="98">
        <f t="shared" si="3"/>
        <v>2.3253362645876017</v>
      </c>
      <c r="G31" s="95">
        <v>93</v>
      </c>
      <c r="H31" s="94">
        <v>23249073.84</v>
      </c>
      <c r="I31" s="96">
        <v>17436805.32</v>
      </c>
      <c r="J31" s="95">
        <v>200</v>
      </c>
      <c r="K31" s="94">
        <v>30145285.68</v>
      </c>
      <c r="L31" s="94">
        <v>22608963.98</v>
      </c>
      <c r="M31" s="98">
        <f t="shared" si="9"/>
        <v>1.1543138834021154</v>
      </c>
      <c r="N31" s="95">
        <v>22</v>
      </c>
      <c r="O31" s="94">
        <v>5060305.2</v>
      </c>
      <c r="P31" s="96">
        <v>3795228.87</v>
      </c>
      <c r="Q31" s="95">
        <v>24</v>
      </c>
      <c r="R31" s="94">
        <v>387047.69</v>
      </c>
      <c r="S31" s="96">
        <v>290285.76</v>
      </c>
      <c r="T31" s="17">
        <v>178</v>
      </c>
      <c r="U31" s="15">
        <v>24697932.789999999</v>
      </c>
      <c r="V31" s="15">
        <v>18523449.350000001</v>
      </c>
      <c r="W31" s="98">
        <f t="shared" si="4"/>
        <v>0.94572554440059109</v>
      </c>
      <c r="X31" s="37">
        <v>182</v>
      </c>
      <c r="Y31" s="18">
        <v>191</v>
      </c>
      <c r="Z31" s="15">
        <v>24383207.329999998</v>
      </c>
      <c r="AA31" s="15">
        <v>18287405.260000002</v>
      </c>
      <c r="AB31" s="98">
        <f t="shared" si="6"/>
        <v>0.93367417518171691</v>
      </c>
      <c r="AC31" s="18">
        <v>4</v>
      </c>
      <c r="AD31" s="16">
        <v>167889.3</v>
      </c>
      <c r="AE31" s="37">
        <v>183</v>
      </c>
      <c r="AF31" s="36">
        <v>26318362.719999999</v>
      </c>
      <c r="AG31" s="36">
        <v>19738771.780000001</v>
      </c>
      <c r="AH31" s="15">
        <v>16818574.93</v>
      </c>
      <c r="AI31" s="15">
        <v>12613931.07</v>
      </c>
      <c r="AJ31" s="98">
        <f t="shared" si="7"/>
        <v>1.0077745422152078</v>
      </c>
      <c r="AK31" s="37">
        <v>178</v>
      </c>
      <c r="AL31" s="36">
        <v>24181650.350000001</v>
      </c>
      <c r="AM31" s="36">
        <v>18136237.559999999</v>
      </c>
      <c r="AN31" s="98">
        <f t="shared" si="8"/>
        <v>0.92595621812599871</v>
      </c>
    </row>
    <row r="32" spans="1:40" s="52" customFormat="1" outlineLevel="1" x14ac:dyDescent="0.35">
      <c r="A32" s="82" t="s">
        <v>37</v>
      </c>
      <c r="B32" s="90">
        <v>97759624</v>
      </c>
      <c r="C32" s="93">
        <v>124</v>
      </c>
      <c r="D32" s="94">
        <v>322040979.95999998</v>
      </c>
      <c r="E32" s="94">
        <v>241530734.75999999</v>
      </c>
      <c r="F32" s="98">
        <f t="shared" si="3"/>
        <v>3.2942125468895007</v>
      </c>
      <c r="G32" s="95">
        <v>64</v>
      </c>
      <c r="H32" s="94">
        <v>180495396.37</v>
      </c>
      <c r="I32" s="96">
        <v>135371547.19999999</v>
      </c>
      <c r="J32" s="95">
        <v>60</v>
      </c>
      <c r="K32" s="94">
        <v>135185550.84</v>
      </c>
      <c r="L32" s="94">
        <v>101389162.98999999</v>
      </c>
      <c r="M32" s="98">
        <f t="shared" si="9"/>
        <v>1.3828362396320182</v>
      </c>
      <c r="N32" s="95">
        <v>11</v>
      </c>
      <c r="O32" s="94">
        <v>36679363.32</v>
      </c>
      <c r="P32" s="96">
        <v>27509522.469999999</v>
      </c>
      <c r="Q32" s="95">
        <v>13</v>
      </c>
      <c r="R32" s="94">
        <v>12783266.26</v>
      </c>
      <c r="S32" s="96">
        <v>9587449.6999999993</v>
      </c>
      <c r="T32" s="17">
        <v>49</v>
      </c>
      <c r="U32" s="15">
        <v>85722921.260000005</v>
      </c>
      <c r="V32" s="15">
        <v>64292190.82</v>
      </c>
      <c r="W32" s="98">
        <f t="shared" si="4"/>
        <v>0.87687449841255527</v>
      </c>
      <c r="X32" s="37">
        <v>51</v>
      </c>
      <c r="Y32" s="18">
        <v>80</v>
      </c>
      <c r="Z32" s="15">
        <v>78892496.099999994</v>
      </c>
      <c r="AA32" s="15">
        <v>59169371.850000001</v>
      </c>
      <c r="AB32" s="98">
        <f t="shared" si="6"/>
        <v>0.80700490521526547</v>
      </c>
      <c r="AC32" s="18">
        <v>3</v>
      </c>
      <c r="AD32" s="16">
        <v>636709.04</v>
      </c>
      <c r="AE32" s="37">
        <v>55</v>
      </c>
      <c r="AF32" s="36">
        <v>93724086.040000007</v>
      </c>
      <c r="AG32" s="36">
        <v>70293064.260000005</v>
      </c>
      <c r="AH32" s="15">
        <v>71210851.269999996</v>
      </c>
      <c r="AI32" s="15">
        <v>53408138.340000004</v>
      </c>
      <c r="AJ32" s="98">
        <f t="shared" si="7"/>
        <v>0.95871978844763162</v>
      </c>
      <c r="AK32" s="37">
        <v>49</v>
      </c>
      <c r="AL32" s="36">
        <v>77408434.510000005</v>
      </c>
      <c r="AM32" s="36">
        <v>58056325.659999996</v>
      </c>
      <c r="AN32" s="98">
        <f t="shared" si="8"/>
        <v>0.79182418408237742</v>
      </c>
    </row>
    <row r="33" spans="1:40" s="13" customFormat="1" x14ac:dyDescent="0.35">
      <c r="A33" s="81" t="s">
        <v>38</v>
      </c>
      <c r="B33" s="89">
        <v>0</v>
      </c>
      <c r="C33" s="93">
        <v>0</v>
      </c>
      <c r="D33" s="94">
        <v>0</v>
      </c>
      <c r="E33" s="94">
        <v>0</v>
      </c>
      <c r="F33" s="98">
        <v>0</v>
      </c>
      <c r="G33" s="95">
        <v>0</v>
      </c>
      <c r="H33" s="94">
        <v>0</v>
      </c>
      <c r="I33" s="96">
        <v>0</v>
      </c>
      <c r="J33" s="95">
        <v>0</v>
      </c>
      <c r="K33" s="94">
        <v>0</v>
      </c>
      <c r="L33" s="94">
        <v>0</v>
      </c>
      <c r="M33" s="98">
        <v>0</v>
      </c>
      <c r="N33" s="95">
        <v>0</v>
      </c>
      <c r="O33" s="94">
        <v>0</v>
      </c>
      <c r="P33" s="96">
        <v>0</v>
      </c>
      <c r="Q33" s="95">
        <v>0</v>
      </c>
      <c r="R33" s="94">
        <v>0</v>
      </c>
      <c r="S33" s="96">
        <v>0</v>
      </c>
      <c r="T33" s="17">
        <v>0</v>
      </c>
      <c r="U33" s="15">
        <v>0</v>
      </c>
      <c r="V33" s="15">
        <v>0</v>
      </c>
      <c r="W33" s="98">
        <v>0</v>
      </c>
      <c r="X33" s="37">
        <v>0</v>
      </c>
      <c r="Y33" s="18">
        <v>0</v>
      </c>
      <c r="Z33" s="15">
        <v>0</v>
      </c>
      <c r="AA33" s="15">
        <v>0</v>
      </c>
      <c r="AB33" s="98">
        <v>0</v>
      </c>
      <c r="AC33" s="18">
        <v>0</v>
      </c>
      <c r="AD33" s="16">
        <v>0</v>
      </c>
      <c r="AE33" s="37">
        <v>0</v>
      </c>
      <c r="AF33" s="36">
        <v>0</v>
      </c>
      <c r="AG33" s="36">
        <v>0</v>
      </c>
      <c r="AH33" s="15">
        <v>0</v>
      </c>
      <c r="AI33" s="15">
        <v>0</v>
      </c>
      <c r="AJ33" s="98">
        <v>0</v>
      </c>
      <c r="AK33" s="37">
        <v>0</v>
      </c>
      <c r="AL33" s="38">
        <v>0</v>
      </c>
      <c r="AM33" s="110">
        <v>0</v>
      </c>
      <c r="AN33" s="98">
        <v>0</v>
      </c>
    </row>
    <row r="34" spans="1:40" x14ac:dyDescent="0.3">
      <c r="A34" s="81" t="s">
        <v>39</v>
      </c>
      <c r="B34" s="89">
        <v>207871655</v>
      </c>
      <c r="C34" s="93">
        <v>967</v>
      </c>
      <c r="D34" s="94">
        <v>221662935.52000001</v>
      </c>
      <c r="E34" s="94">
        <v>166247198.41</v>
      </c>
      <c r="F34" s="98">
        <f t="shared" si="3"/>
        <v>1.0663451711105105</v>
      </c>
      <c r="G34" s="95">
        <v>55</v>
      </c>
      <c r="H34" s="94">
        <v>4388073.3499999996</v>
      </c>
      <c r="I34" s="96">
        <v>3291054.81</v>
      </c>
      <c r="J34" s="95">
        <v>912</v>
      </c>
      <c r="K34" s="94">
        <v>210198815.06</v>
      </c>
      <c r="L34" s="94">
        <v>157649107.99000001</v>
      </c>
      <c r="M34" s="98">
        <f t="shared" si="9"/>
        <v>1.0111951774281107</v>
      </c>
      <c r="N34" s="95">
        <v>17</v>
      </c>
      <c r="O34" s="94">
        <v>1951185.28</v>
      </c>
      <c r="P34" s="96">
        <v>1463388.91</v>
      </c>
      <c r="Q34" s="95">
        <v>4</v>
      </c>
      <c r="R34" s="94">
        <v>4017.63</v>
      </c>
      <c r="S34" s="96">
        <v>3013.22</v>
      </c>
      <c r="T34" s="17">
        <v>895</v>
      </c>
      <c r="U34" s="15">
        <v>208243612.15000001</v>
      </c>
      <c r="V34" s="15">
        <v>156182705.86000001</v>
      </c>
      <c r="W34" s="98">
        <f t="shared" si="4"/>
        <v>1.0017893596411691</v>
      </c>
      <c r="X34" s="37">
        <v>0</v>
      </c>
      <c r="Y34" s="18">
        <v>0</v>
      </c>
      <c r="Z34" s="15">
        <v>0</v>
      </c>
      <c r="AA34" s="15">
        <v>0</v>
      </c>
      <c r="AB34" s="98">
        <f>Z34/B34</f>
        <v>0</v>
      </c>
      <c r="AC34" s="18">
        <v>0</v>
      </c>
      <c r="AD34" s="16">
        <v>0</v>
      </c>
      <c r="AE34" s="37">
        <v>912</v>
      </c>
      <c r="AF34" s="36">
        <v>210195368.61000001</v>
      </c>
      <c r="AG34" s="36">
        <v>157646523.12</v>
      </c>
      <c r="AH34" s="15">
        <v>0</v>
      </c>
      <c r="AI34" s="15">
        <v>0</v>
      </c>
      <c r="AJ34" s="98">
        <f>AF34/B34</f>
        <v>1.0111785977265637</v>
      </c>
      <c r="AK34" s="37">
        <v>912</v>
      </c>
      <c r="AL34" s="36">
        <v>210195368.61000001</v>
      </c>
      <c r="AM34" s="36">
        <v>157646523.12</v>
      </c>
      <c r="AN34" s="98">
        <f>AL34/B34</f>
        <v>1.0111785977265637</v>
      </c>
    </row>
    <row r="35" spans="1:40" x14ac:dyDescent="0.3">
      <c r="A35" s="81" t="s">
        <v>40</v>
      </c>
      <c r="B35" s="89">
        <v>8435644</v>
      </c>
      <c r="C35" s="93">
        <v>26</v>
      </c>
      <c r="D35" s="94">
        <v>13068307.4</v>
      </c>
      <c r="E35" s="94">
        <v>9801230.5</v>
      </c>
      <c r="F35" s="98">
        <f t="shared" si="3"/>
        <v>1.5491772056762947</v>
      </c>
      <c r="G35" s="95">
        <v>12</v>
      </c>
      <c r="H35" s="94">
        <v>4504822.43</v>
      </c>
      <c r="I35" s="96">
        <v>3378616.8</v>
      </c>
      <c r="J35" s="95">
        <v>14</v>
      </c>
      <c r="K35" s="94">
        <v>8267659.3499999996</v>
      </c>
      <c r="L35" s="94">
        <v>6200744.4800000004</v>
      </c>
      <c r="M35" s="98">
        <f t="shared" si="9"/>
        <v>0.98008632773028348</v>
      </c>
      <c r="N35" s="95">
        <v>1</v>
      </c>
      <c r="O35" s="94">
        <v>74970</v>
      </c>
      <c r="P35" s="96">
        <v>56227.5</v>
      </c>
      <c r="Q35" s="95">
        <v>3</v>
      </c>
      <c r="R35" s="94">
        <v>60218.43</v>
      </c>
      <c r="S35" s="96">
        <v>45163.83</v>
      </c>
      <c r="T35" s="17">
        <v>13</v>
      </c>
      <c r="U35" s="15">
        <v>8132470.9199999999</v>
      </c>
      <c r="V35" s="15">
        <v>6099353.1500000004</v>
      </c>
      <c r="W35" s="98">
        <f t="shared" si="4"/>
        <v>0.96406047007199447</v>
      </c>
      <c r="X35" s="17">
        <v>13</v>
      </c>
      <c r="Y35" s="18">
        <v>31</v>
      </c>
      <c r="Z35" s="15">
        <v>7722359.5</v>
      </c>
      <c r="AA35" s="15">
        <v>5791769.5</v>
      </c>
      <c r="AB35" s="98">
        <f>Z35/B35</f>
        <v>0.91544397795829224</v>
      </c>
      <c r="AC35" s="18">
        <v>0</v>
      </c>
      <c r="AD35" s="16">
        <v>0</v>
      </c>
      <c r="AE35" s="37">
        <v>13</v>
      </c>
      <c r="AF35" s="36">
        <v>8127568.1299999999</v>
      </c>
      <c r="AG35" s="36">
        <v>6095675.9500000002</v>
      </c>
      <c r="AH35" s="15">
        <v>6734715.9299999997</v>
      </c>
      <c r="AI35" s="15">
        <v>5051036.84</v>
      </c>
      <c r="AJ35" s="98">
        <f>AF35/B35</f>
        <v>0.96347927081797191</v>
      </c>
      <c r="AK35" s="37">
        <v>13</v>
      </c>
      <c r="AL35" s="36">
        <v>7933189.1299999999</v>
      </c>
      <c r="AM35" s="36">
        <v>5949891.71</v>
      </c>
      <c r="AN35" s="98">
        <f>AL35/B35</f>
        <v>0.94043669102204885</v>
      </c>
    </row>
    <row r="36" spans="1:40" x14ac:dyDescent="0.3">
      <c r="A36" s="83" t="s">
        <v>41</v>
      </c>
      <c r="B36" s="91">
        <v>0</v>
      </c>
      <c r="C36" s="45">
        <v>0</v>
      </c>
      <c r="D36" s="46">
        <v>0</v>
      </c>
      <c r="E36" s="46">
        <v>0</v>
      </c>
      <c r="F36" s="98">
        <v>0</v>
      </c>
      <c r="G36" s="47">
        <v>0</v>
      </c>
      <c r="H36" s="46">
        <v>0</v>
      </c>
      <c r="I36" s="48">
        <v>0</v>
      </c>
      <c r="J36" s="47">
        <v>0</v>
      </c>
      <c r="K36" s="46">
        <v>0</v>
      </c>
      <c r="L36" s="46">
        <v>0</v>
      </c>
      <c r="M36" s="98">
        <v>0</v>
      </c>
      <c r="N36" s="47">
        <v>0</v>
      </c>
      <c r="O36" s="46">
        <v>0</v>
      </c>
      <c r="P36" s="48">
        <v>0</v>
      </c>
      <c r="Q36" s="47">
        <v>0</v>
      </c>
      <c r="R36" s="46">
        <v>0</v>
      </c>
      <c r="S36" s="48">
        <v>0</v>
      </c>
      <c r="T36" s="28">
        <v>0</v>
      </c>
      <c r="U36" s="26">
        <v>0</v>
      </c>
      <c r="V36" s="26">
        <v>0</v>
      </c>
      <c r="W36" s="98">
        <v>0</v>
      </c>
      <c r="X36" s="28">
        <v>0</v>
      </c>
      <c r="Y36" s="29">
        <v>0</v>
      </c>
      <c r="Z36" s="26">
        <v>0</v>
      </c>
      <c r="AA36" s="26">
        <v>0</v>
      </c>
      <c r="AB36" s="98">
        <v>0</v>
      </c>
      <c r="AC36" s="29">
        <v>0</v>
      </c>
      <c r="AD36" s="31">
        <v>0</v>
      </c>
      <c r="AE36" s="42">
        <v>0</v>
      </c>
      <c r="AF36" s="41">
        <v>0</v>
      </c>
      <c r="AG36" s="41">
        <v>0</v>
      </c>
      <c r="AH36" s="26">
        <v>0</v>
      </c>
      <c r="AI36" s="26">
        <v>0</v>
      </c>
      <c r="AJ36" s="98">
        <v>0</v>
      </c>
      <c r="AK36" s="28">
        <v>0</v>
      </c>
      <c r="AL36" s="26">
        <v>0</v>
      </c>
      <c r="AM36" s="26">
        <v>0</v>
      </c>
      <c r="AN36" s="98">
        <v>0</v>
      </c>
    </row>
    <row r="37" spans="1:40" ht="14" thickBot="1" x14ac:dyDescent="0.35">
      <c r="A37" s="83" t="s">
        <v>74</v>
      </c>
      <c r="B37" s="91">
        <v>58161307</v>
      </c>
      <c r="C37" s="45">
        <v>754</v>
      </c>
      <c r="D37" s="46">
        <v>64325083.57</v>
      </c>
      <c r="E37" s="46">
        <v>48243811.469999999</v>
      </c>
      <c r="F37" s="98">
        <f t="shared" si="3"/>
        <v>1.1059772705933173</v>
      </c>
      <c r="G37" s="47">
        <v>42</v>
      </c>
      <c r="H37" s="46">
        <v>4857516.99</v>
      </c>
      <c r="I37" s="48">
        <v>3643137.68</v>
      </c>
      <c r="J37" s="47">
        <v>712</v>
      </c>
      <c r="K37" s="46">
        <v>58161211.159999996</v>
      </c>
      <c r="L37" s="46">
        <v>43620907.409999996</v>
      </c>
      <c r="M37" s="98">
        <f t="shared" si="9"/>
        <v>0.99999835216908028</v>
      </c>
      <c r="N37" s="47">
        <v>1</v>
      </c>
      <c r="O37" s="46">
        <v>11585</v>
      </c>
      <c r="P37" s="48">
        <v>8688.75</v>
      </c>
      <c r="Q37" s="47">
        <v>0</v>
      </c>
      <c r="R37" s="46">
        <v>0</v>
      </c>
      <c r="S37" s="48">
        <v>0</v>
      </c>
      <c r="T37" s="28">
        <v>711</v>
      </c>
      <c r="U37" s="26">
        <v>58149626.159999996</v>
      </c>
      <c r="V37" s="26">
        <v>43612218.659999996</v>
      </c>
      <c r="W37" s="98">
        <f t="shared" si="4"/>
        <v>0.99979916476086061</v>
      </c>
      <c r="X37" s="28">
        <v>0</v>
      </c>
      <c r="Y37" s="29">
        <v>0</v>
      </c>
      <c r="Z37" s="26">
        <v>0</v>
      </c>
      <c r="AA37" s="26">
        <v>0</v>
      </c>
      <c r="AB37" s="98">
        <f t="shared" ref="AB37:AB53" si="10">Z37/B37</f>
        <v>0</v>
      </c>
      <c r="AC37" s="29">
        <v>0</v>
      </c>
      <c r="AD37" s="31">
        <v>0</v>
      </c>
      <c r="AE37" s="42">
        <v>712</v>
      </c>
      <c r="AF37" s="41">
        <v>58161211.159999996</v>
      </c>
      <c r="AG37" s="41">
        <v>43620904.719999999</v>
      </c>
      <c r="AH37" s="26">
        <v>0</v>
      </c>
      <c r="AI37" s="26">
        <v>0</v>
      </c>
      <c r="AJ37" s="98">
        <f t="shared" ref="AJ37:AJ53" si="11">AF37/B37</f>
        <v>0.99999835216908028</v>
      </c>
      <c r="AK37" s="28">
        <v>712</v>
      </c>
      <c r="AL37" s="26">
        <v>58161211.159999996</v>
      </c>
      <c r="AM37" s="26">
        <v>43620904.719999999</v>
      </c>
      <c r="AN37" s="98">
        <f t="shared" ref="AN37:AN53" si="12">AL37/B37</f>
        <v>0.99999835216908028</v>
      </c>
    </row>
    <row r="38" spans="1:40" s="20" customFormat="1" ht="27" x14ac:dyDescent="0.3">
      <c r="A38" s="79" t="s">
        <v>68</v>
      </c>
      <c r="B38" s="53">
        <f>B39+B42</f>
        <v>125617846</v>
      </c>
      <c r="C38" s="60">
        <v>74</v>
      </c>
      <c r="D38" s="61">
        <v>132538309.65000001</v>
      </c>
      <c r="E38" s="61">
        <v>105549013.02</v>
      </c>
      <c r="F38" s="99">
        <f t="shared" si="3"/>
        <v>1.0550914051654732</v>
      </c>
      <c r="G38" s="112">
        <v>5</v>
      </c>
      <c r="H38" s="113">
        <v>1609500</v>
      </c>
      <c r="I38" s="113">
        <v>1448550</v>
      </c>
      <c r="J38" s="112">
        <v>69</v>
      </c>
      <c r="K38" s="113">
        <v>128840002.95</v>
      </c>
      <c r="L38" s="113">
        <v>102349155.77</v>
      </c>
      <c r="M38" s="111">
        <f>K38/B38</f>
        <v>1.0256504712714147</v>
      </c>
      <c r="N38" s="112">
        <v>1</v>
      </c>
      <c r="O38" s="113">
        <v>960000</v>
      </c>
      <c r="P38" s="113">
        <v>672000</v>
      </c>
      <c r="Q38" s="112">
        <v>8</v>
      </c>
      <c r="R38" s="113">
        <v>1345623.63</v>
      </c>
      <c r="S38" s="113">
        <v>1140683.54</v>
      </c>
      <c r="T38" s="60">
        <v>68</v>
      </c>
      <c r="U38" s="61">
        <v>126534379.31999999</v>
      </c>
      <c r="V38" s="61">
        <v>100536472.23</v>
      </c>
      <c r="W38" s="99">
        <f t="shared" si="4"/>
        <v>1.0072962031206936</v>
      </c>
      <c r="X38" s="60">
        <v>68</v>
      </c>
      <c r="Y38" s="60">
        <v>173</v>
      </c>
      <c r="Z38" s="61">
        <v>106068500.89</v>
      </c>
      <c r="AA38" s="61">
        <v>85044772.540000007</v>
      </c>
      <c r="AB38" s="99">
        <f t="shared" si="10"/>
        <v>0.84437446005880412</v>
      </c>
      <c r="AC38" s="60">
        <v>1</v>
      </c>
      <c r="AD38" s="61">
        <v>139922.82999999999</v>
      </c>
      <c r="AE38" s="60">
        <v>68</v>
      </c>
      <c r="AF38" s="61">
        <v>116252351.23999999</v>
      </c>
      <c r="AG38" s="61">
        <v>93171346.140000001</v>
      </c>
      <c r="AH38" s="61">
        <v>7150000</v>
      </c>
      <c r="AI38" s="61">
        <v>5720000</v>
      </c>
      <c r="AJ38" s="99">
        <f t="shared" si="11"/>
        <v>0.92544455220160349</v>
      </c>
      <c r="AK38" s="60">
        <v>68</v>
      </c>
      <c r="AL38" s="61">
        <v>115445141.01000001</v>
      </c>
      <c r="AM38" s="61">
        <v>92525577.950000003</v>
      </c>
      <c r="AN38" s="99">
        <f t="shared" si="12"/>
        <v>0.91901863219339075</v>
      </c>
    </row>
    <row r="39" spans="1:40" x14ac:dyDescent="0.3">
      <c r="A39" s="84" t="s">
        <v>42</v>
      </c>
      <c r="B39" s="88">
        <v>84374396</v>
      </c>
      <c r="C39" s="62">
        <v>70</v>
      </c>
      <c r="D39" s="67">
        <v>89722621.469999999</v>
      </c>
      <c r="E39" s="67">
        <v>71296462.480000004</v>
      </c>
      <c r="F39" s="98">
        <f t="shared" si="3"/>
        <v>1.063386829696535</v>
      </c>
      <c r="G39" s="70">
        <v>5</v>
      </c>
      <c r="H39" s="69">
        <v>1609500</v>
      </c>
      <c r="I39" s="71">
        <v>1448550</v>
      </c>
      <c r="J39" s="70">
        <v>65</v>
      </c>
      <c r="K39" s="119">
        <v>87306162.709999993</v>
      </c>
      <c r="L39" s="119">
        <v>69122083.590000004</v>
      </c>
      <c r="M39" s="101">
        <f t="shared" si="9"/>
        <v>1.0347471134489661</v>
      </c>
      <c r="N39" s="70">
        <v>1</v>
      </c>
      <c r="O39" s="69">
        <v>960000</v>
      </c>
      <c r="P39" s="71">
        <v>672000</v>
      </c>
      <c r="Q39" s="70">
        <v>7</v>
      </c>
      <c r="R39" s="69">
        <v>641846.27</v>
      </c>
      <c r="S39" s="71">
        <v>577661.65</v>
      </c>
      <c r="T39" s="70">
        <v>64</v>
      </c>
      <c r="U39" s="68">
        <v>85704316.439999998</v>
      </c>
      <c r="V39" s="68">
        <v>67872421.939999998</v>
      </c>
      <c r="W39" s="98">
        <f t="shared" si="4"/>
        <v>1.0157621328631496</v>
      </c>
      <c r="X39" s="64">
        <v>65</v>
      </c>
      <c r="Y39" s="64">
        <v>167</v>
      </c>
      <c r="Z39" s="68">
        <v>75103408.230000004</v>
      </c>
      <c r="AA39" s="68">
        <v>60272698.439999998</v>
      </c>
      <c r="AB39" s="98">
        <f t="shared" si="10"/>
        <v>0.89012083985762702</v>
      </c>
      <c r="AC39" s="66">
        <v>1</v>
      </c>
      <c r="AD39" s="65">
        <v>139922.82999999999</v>
      </c>
      <c r="AE39" s="64">
        <v>64</v>
      </c>
      <c r="AF39" s="68">
        <v>74898341.409999996</v>
      </c>
      <c r="AG39" s="68">
        <v>60088138.299999997</v>
      </c>
      <c r="AH39" s="68">
        <v>0</v>
      </c>
      <c r="AI39" s="68">
        <v>0</v>
      </c>
      <c r="AJ39" s="98">
        <f t="shared" si="11"/>
        <v>0.88769040088891416</v>
      </c>
      <c r="AK39" s="64">
        <v>64</v>
      </c>
      <c r="AL39" s="68">
        <v>74898341.409999996</v>
      </c>
      <c r="AM39" s="68">
        <v>60088138.299999997</v>
      </c>
      <c r="AN39" s="98">
        <f t="shared" si="12"/>
        <v>0.88769040088891416</v>
      </c>
    </row>
    <row r="40" spans="1:40" s="51" customFormat="1" ht="37.5" customHeight="1" outlineLevel="1" x14ac:dyDescent="0.3">
      <c r="A40" s="85" t="s">
        <v>43</v>
      </c>
      <c r="B40" s="90">
        <v>38620214</v>
      </c>
      <c r="C40" s="93">
        <v>65</v>
      </c>
      <c r="D40" s="94">
        <v>42453137.369999997</v>
      </c>
      <c r="E40" s="94">
        <v>38207823.609999999</v>
      </c>
      <c r="F40" s="98">
        <f t="shared" si="3"/>
        <v>1.0992465595866454</v>
      </c>
      <c r="G40" s="37">
        <v>5</v>
      </c>
      <c r="H40" s="36">
        <v>1609500</v>
      </c>
      <c r="I40" s="38">
        <v>1448550</v>
      </c>
      <c r="J40" s="37">
        <v>60</v>
      </c>
      <c r="K40" s="36">
        <v>40038848.609999999</v>
      </c>
      <c r="L40" s="36">
        <v>36034963.719999999</v>
      </c>
      <c r="M40" s="101">
        <f t="shared" si="9"/>
        <v>1.0367329557003491</v>
      </c>
      <c r="N40" s="37">
        <v>0</v>
      </c>
      <c r="O40" s="36">
        <v>0</v>
      </c>
      <c r="P40" s="38">
        <v>0</v>
      </c>
      <c r="Q40" s="37">
        <v>7</v>
      </c>
      <c r="R40" s="36">
        <v>641846.27</v>
      </c>
      <c r="S40" s="38">
        <v>577661.65</v>
      </c>
      <c r="T40" s="37">
        <v>60</v>
      </c>
      <c r="U40" s="94">
        <v>39397002.340000004</v>
      </c>
      <c r="V40" s="94">
        <v>35457302.07</v>
      </c>
      <c r="W40" s="98">
        <f t="shared" si="4"/>
        <v>1.0201135172373723</v>
      </c>
      <c r="X40" s="95">
        <v>61</v>
      </c>
      <c r="Y40" s="97">
        <v>160</v>
      </c>
      <c r="Z40" s="94">
        <v>38501564.359999999</v>
      </c>
      <c r="AA40" s="94">
        <v>34651407.740000002</v>
      </c>
      <c r="AB40" s="98">
        <f t="shared" si="10"/>
        <v>0.99692778398379667</v>
      </c>
      <c r="AC40" s="97">
        <v>1</v>
      </c>
      <c r="AD40" s="96">
        <v>139922.82999999999</v>
      </c>
      <c r="AE40" s="37">
        <v>60</v>
      </c>
      <c r="AF40" s="36">
        <v>38296497.539999999</v>
      </c>
      <c r="AG40" s="36">
        <v>34466847.600000001</v>
      </c>
      <c r="AH40" s="94">
        <v>0</v>
      </c>
      <c r="AI40" s="94">
        <v>0</v>
      </c>
      <c r="AJ40" s="98">
        <f t="shared" si="11"/>
        <v>0.99161795271253539</v>
      </c>
      <c r="AK40" s="95">
        <v>60</v>
      </c>
      <c r="AL40" s="94">
        <v>38296497.539999999</v>
      </c>
      <c r="AM40" s="94">
        <v>34466847.600000001</v>
      </c>
      <c r="AN40" s="98">
        <f t="shared" si="12"/>
        <v>0.99161795271253539</v>
      </c>
    </row>
    <row r="41" spans="1:40" s="51" customFormat="1" outlineLevel="1" x14ac:dyDescent="0.3">
      <c r="A41" s="85" t="s">
        <v>44</v>
      </c>
      <c r="B41" s="90">
        <v>45754182</v>
      </c>
      <c r="C41" s="45">
        <v>5</v>
      </c>
      <c r="D41" s="46">
        <v>47269484.100000001</v>
      </c>
      <c r="E41" s="46">
        <v>33088638.870000001</v>
      </c>
      <c r="F41" s="98">
        <f t="shared" si="3"/>
        <v>1.0331183300359299</v>
      </c>
      <c r="G41" s="42">
        <v>0</v>
      </c>
      <c r="H41" s="41">
        <v>0</v>
      </c>
      <c r="I41" s="43">
        <v>0</v>
      </c>
      <c r="J41" s="42">
        <v>5</v>
      </c>
      <c r="K41" s="41">
        <v>47267314.100000001</v>
      </c>
      <c r="L41" s="41">
        <v>33087119.870000001</v>
      </c>
      <c r="M41" s="101">
        <f t="shared" si="9"/>
        <v>1.033070902677268</v>
      </c>
      <c r="N41" s="42">
        <v>1</v>
      </c>
      <c r="O41" s="41">
        <v>960000</v>
      </c>
      <c r="P41" s="43">
        <v>672000</v>
      </c>
      <c r="Q41" s="42">
        <v>0</v>
      </c>
      <c r="R41" s="41">
        <v>0</v>
      </c>
      <c r="S41" s="43">
        <v>0</v>
      </c>
      <c r="T41" s="42">
        <v>4</v>
      </c>
      <c r="U41" s="46">
        <v>46307314.100000001</v>
      </c>
      <c r="V41" s="94">
        <v>32415119.870000001</v>
      </c>
      <c r="W41" s="98">
        <f t="shared" si="4"/>
        <v>1.0120892140526083</v>
      </c>
      <c r="X41" s="47">
        <v>4</v>
      </c>
      <c r="Y41" s="49">
        <v>7</v>
      </c>
      <c r="Z41" s="46">
        <v>36601843.869999997</v>
      </c>
      <c r="AA41" s="46">
        <v>25621290.699999999</v>
      </c>
      <c r="AB41" s="98">
        <f t="shared" si="10"/>
        <v>0.79996717830077257</v>
      </c>
      <c r="AC41" s="49">
        <v>0</v>
      </c>
      <c r="AD41" s="48">
        <v>0</v>
      </c>
      <c r="AE41" s="47">
        <v>4</v>
      </c>
      <c r="AF41" s="46">
        <v>36601843.869999997</v>
      </c>
      <c r="AG41" s="46">
        <v>25621290.699999999</v>
      </c>
      <c r="AH41" s="46">
        <v>0</v>
      </c>
      <c r="AI41" s="46">
        <v>0</v>
      </c>
      <c r="AJ41" s="98">
        <f t="shared" si="11"/>
        <v>0.79996717830077257</v>
      </c>
      <c r="AK41" s="47">
        <v>4</v>
      </c>
      <c r="AL41" s="46">
        <v>36601843.869999997</v>
      </c>
      <c r="AM41" s="46">
        <v>25621290.699999999</v>
      </c>
      <c r="AN41" s="98">
        <f t="shared" si="12"/>
        <v>0.79996717830077257</v>
      </c>
    </row>
    <row r="42" spans="1:40" ht="14" thickBot="1" x14ac:dyDescent="0.35">
      <c r="A42" s="86" t="s">
        <v>45</v>
      </c>
      <c r="B42" s="91">
        <v>41243450</v>
      </c>
      <c r="C42" s="45">
        <v>4</v>
      </c>
      <c r="D42" s="46">
        <v>42815688.18</v>
      </c>
      <c r="E42" s="46">
        <v>34252550.539999999</v>
      </c>
      <c r="F42" s="98">
        <f t="shared" si="3"/>
        <v>1.0381209181094211</v>
      </c>
      <c r="G42" s="42">
        <v>0</v>
      </c>
      <c r="H42" s="41">
        <v>0</v>
      </c>
      <c r="I42" s="43">
        <v>0</v>
      </c>
      <c r="J42" s="42">
        <v>4</v>
      </c>
      <c r="K42" s="41">
        <v>41533840.240000002</v>
      </c>
      <c r="L42" s="41">
        <v>33227072.18</v>
      </c>
      <c r="M42" s="101">
        <f t="shared" si="9"/>
        <v>1.0070408814005618</v>
      </c>
      <c r="N42" s="42">
        <v>0</v>
      </c>
      <c r="O42" s="41">
        <v>0</v>
      </c>
      <c r="P42" s="43">
        <v>0</v>
      </c>
      <c r="Q42" s="42">
        <v>1</v>
      </c>
      <c r="R42" s="41">
        <v>703777.36</v>
      </c>
      <c r="S42" s="43">
        <v>563021.89</v>
      </c>
      <c r="T42" s="42">
        <v>4</v>
      </c>
      <c r="U42" s="46">
        <v>40830062.880000003</v>
      </c>
      <c r="V42" s="46">
        <v>32664050.289999999</v>
      </c>
      <c r="W42" s="98">
        <f t="shared" si="4"/>
        <v>0.98997690251421744</v>
      </c>
      <c r="X42" s="47">
        <v>3</v>
      </c>
      <c r="Y42" s="49">
        <v>6</v>
      </c>
      <c r="Z42" s="46">
        <v>30965092.66</v>
      </c>
      <c r="AA42" s="46">
        <v>24772074.100000001</v>
      </c>
      <c r="AB42" s="98">
        <f t="shared" si="10"/>
        <v>0.75078812902412384</v>
      </c>
      <c r="AC42" s="49">
        <v>0</v>
      </c>
      <c r="AD42" s="48">
        <v>0</v>
      </c>
      <c r="AE42" s="47">
        <v>4</v>
      </c>
      <c r="AF42" s="46">
        <v>41354009.829999998</v>
      </c>
      <c r="AG42" s="46">
        <v>33083207.84</v>
      </c>
      <c r="AH42" s="46">
        <v>7150000</v>
      </c>
      <c r="AI42" s="46">
        <v>5720000</v>
      </c>
      <c r="AJ42" s="98">
        <f t="shared" si="11"/>
        <v>1.0026806639599741</v>
      </c>
      <c r="AK42" s="47">
        <v>4</v>
      </c>
      <c r="AL42" s="46">
        <v>40546799.600000001</v>
      </c>
      <c r="AM42" s="46">
        <v>32437439.649999999</v>
      </c>
      <c r="AN42" s="98">
        <f t="shared" si="12"/>
        <v>0.98310882334043348</v>
      </c>
    </row>
    <row r="43" spans="1:40" s="20" customFormat="1" ht="27.5" thickBot="1" x14ac:dyDescent="0.35">
      <c r="A43" s="79" t="s">
        <v>69</v>
      </c>
      <c r="B43" s="53">
        <f>SUM(B44:B46)</f>
        <v>407447781</v>
      </c>
      <c r="C43" s="60">
        <v>4897</v>
      </c>
      <c r="D43" s="61">
        <v>659629653.13</v>
      </c>
      <c r="E43" s="61">
        <v>560685202.63</v>
      </c>
      <c r="F43" s="111">
        <f>D43/B43</f>
        <v>1.6189305326711301</v>
      </c>
      <c r="G43" s="112">
        <v>1341</v>
      </c>
      <c r="H43" s="113">
        <v>186799480.50999999</v>
      </c>
      <c r="I43" s="113">
        <v>158779557.59</v>
      </c>
      <c r="J43" s="112">
        <v>3553</v>
      </c>
      <c r="K43" s="113">
        <v>466403311.36000001</v>
      </c>
      <c r="L43" s="113">
        <v>396442728.69999999</v>
      </c>
      <c r="M43" s="111">
        <f>K43/B43</f>
        <v>1.1446946899926791</v>
      </c>
      <c r="N43" s="112">
        <v>354</v>
      </c>
      <c r="O43" s="113">
        <v>49795323.869999997</v>
      </c>
      <c r="P43" s="113">
        <v>42326025.210000001</v>
      </c>
      <c r="Q43" s="112">
        <v>460</v>
      </c>
      <c r="R43" s="113">
        <v>7348240.0599999996</v>
      </c>
      <c r="S43" s="113">
        <v>6246161.6500000004</v>
      </c>
      <c r="T43" s="112">
        <v>3199</v>
      </c>
      <c r="U43" s="113">
        <v>409259747.43000001</v>
      </c>
      <c r="V43" s="113">
        <v>347870541.83999997</v>
      </c>
      <c r="W43" s="99">
        <f t="shared" si="4"/>
        <v>1.004447113260877</v>
      </c>
      <c r="X43" s="60">
        <v>3257</v>
      </c>
      <c r="Y43" s="60">
        <v>3452</v>
      </c>
      <c r="Z43" s="61">
        <v>413186714.73000002</v>
      </c>
      <c r="AA43" s="61">
        <v>351208705.38</v>
      </c>
      <c r="AB43" s="99">
        <f t="shared" si="10"/>
        <v>1.0140850778863366</v>
      </c>
      <c r="AC43" s="60">
        <v>75</v>
      </c>
      <c r="AD43" s="61">
        <v>10518762.09</v>
      </c>
      <c r="AE43" s="60">
        <v>3298</v>
      </c>
      <c r="AF43" s="61">
        <v>434249475.75999999</v>
      </c>
      <c r="AG43" s="61">
        <v>369112051.06</v>
      </c>
      <c r="AH43" s="61">
        <v>215674418.36000001</v>
      </c>
      <c r="AI43" s="61">
        <v>183323254.59999999</v>
      </c>
      <c r="AJ43" s="99">
        <f t="shared" si="11"/>
        <v>1.0657794593805874</v>
      </c>
      <c r="AK43" s="60">
        <v>3177</v>
      </c>
      <c r="AL43" s="61">
        <v>396806558.41000003</v>
      </c>
      <c r="AM43" s="61">
        <v>337285571.63999999</v>
      </c>
      <c r="AN43" s="99">
        <f t="shared" si="12"/>
        <v>0.97388322360258484</v>
      </c>
    </row>
    <row r="44" spans="1:40" s="40" customFormat="1" x14ac:dyDescent="0.3">
      <c r="A44" s="80" t="s">
        <v>46</v>
      </c>
      <c r="B44" s="88">
        <v>108888</v>
      </c>
      <c r="C44" s="100">
        <v>5</v>
      </c>
      <c r="D44" s="69">
        <v>99811</v>
      </c>
      <c r="E44" s="69">
        <v>84839.35</v>
      </c>
      <c r="F44" s="101">
        <f>D44/B44</f>
        <v>0.91663911542135035</v>
      </c>
      <c r="G44" s="70">
        <v>0</v>
      </c>
      <c r="H44" s="69">
        <v>0</v>
      </c>
      <c r="I44" s="71">
        <v>0</v>
      </c>
      <c r="J44" s="70">
        <v>5</v>
      </c>
      <c r="K44" s="69">
        <v>99811</v>
      </c>
      <c r="L44" s="69">
        <v>84839.35</v>
      </c>
      <c r="M44" s="101">
        <f>K44/B44</f>
        <v>0.91663911542135035</v>
      </c>
      <c r="N44" s="70">
        <v>0</v>
      </c>
      <c r="O44" s="69">
        <v>0</v>
      </c>
      <c r="P44" s="71">
        <v>0</v>
      </c>
      <c r="Q44" s="70">
        <v>0</v>
      </c>
      <c r="R44" s="69">
        <v>0</v>
      </c>
      <c r="S44" s="71">
        <v>0</v>
      </c>
      <c r="T44" s="70">
        <v>5</v>
      </c>
      <c r="U44" s="69">
        <v>99811</v>
      </c>
      <c r="V44" s="71">
        <v>84839.35</v>
      </c>
      <c r="W44" s="101">
        <f t="shared" si="4"/>
        <v>0.91663911542135035</v>
      </c>
      <c r="X44" s="70">
        <v>5</v>
      </c>
      <c r="Y44" s="72">
        <v>5</v>
      </c>
      <c r="Z44" s="69">
        <v>99811</v>
      </c>
      <c r="AA44" s="69">
        <v>84839.35</v>
      </c>
      <c r="AB44" s="101">
        <f t="shared" si="10"/>
        <v>0.91663911542135035</v>
      </c>
      <c r="AC44" s="72">
        <v>0</v>
      </c>
      <c r="AD44" s="71">
        <v>0</v>
      </c>
      <c r="AE44" s="70">
        <v>5</v>
      </c>
      <c r="AF44" s="69">
        <v>99811</v>
      </c>
      <c r="AG44" s="69">
        <v>84839.35</v>
      </c>
      <c r="AH44" s="69">
        <v>0</v>
      </c>
      <c r="AI44" s="69">
        <v>0</v>
      </c>
      <c r="AJ44" s="101">
        <f t="shared" si="11"/>
        <v>0.91663911542135035</v>
      </c>
      <c r="AK44" s="70">
        <v>5</v>
      </c>
      <c r="AL44" s="69">
        <v>99811</v>
      </c>
      <c r="AM44" s="69">
        <v>84839.35</v>
      </c>
      <c r="AN44" s="101">
        <f t="shared" si="12"/>
        <v>0.91663911542135035</v>
      </c>
    </row>
    <row r="45" spans="1:40" s="40" customFormat="1" x14ac:dyDescent="0.3">
      <c r="A45" s="81" t="s">
        <v>47</v>
      </c>
      <c r="B45" s="89">
        <v>395662589</v>
      </c>
      <c r="C45" s="139">
        <v>4760</v>
      </c>
      <c r="D45" s="36">
        <v>645024828.42999995</v>
      </c>
      <c r="E45" s="36">
        <v>548271101.72000003</v>
      </c>
      <c r="F45" s="101">
        <f t="shared" ref="F45:F46" si="13">D45/B45</f>
        <v>1.6302396192175752</v>
      </c>
      <c r="G45" s="37">
        <v>1333</v>
      </c>
      <c r="H45" s="36">
        <v>185249154.50999999</v>
      </c>
      <c r="I45" s="38">
        <v>157461780.49000001</v>
      </c>
      <c r="J45" s="37">
        <v>3424</v>
      </c>
      <c r="K45" s="36">
        <v>453382061.08999997</v>
      </c>
      <c r="L45" s="36">
        <v>385374665.98000002</v>
      </c>
      <c r="M45" s="101">
        <f>K45/B45</f>
        <v>1.1458805398708038</v>
      </c>
      <c r="N45" s="37">
        <v>342</v>
      </c>
      <c r="O45" s="36">
        <v>48813917.869999997</v>
      </c>
      <c r="P45" s="38">
        <v>41491830.109999999</v>
      </c>
      <c r="Q45" s="37">
        <v>435</v>
      </c>
      <c r="R45" s="36">
        <v>7182026.1699999999</v>
      </c>
      <c r="S45" s="38">
        <v>6104879.8399999999</v>
      </c>
      <c r="T45" s="37">
        <v>3082</v>
      </c>
      <c r="U45" s="36">
        <v>397386117.05000001</v>
      </c>
      <c r="V45" s="38">
        <v>337777956.02999997</v>
      </c>
      <c r="W45" s="101">
        <f t="shared" si="4"/>
        <v>1.0043560551285782</v>
      </c>
      <c r="X45" s="37">
        <v>3139</v>
      </c>
      <c r="Y45" s="39">
        <v>3331</v>
      </c>
      <c r="Z45" s="36">
        <v>401421635.95999998</v>
      </c>
      <c r="AA45" s="36">
        <v>341208388.48000002</v>
      </c>
      <c r="AB45" s="101">
        <f t="shared" si="10"/>
        <v>1.0145554498204024</v>
      </c>
      <c r="AC45" s="39">
        <v>74</v>
      </c>
      <c r="AD45" s="38">
        <v>10508811.09</v>
      </c>
      <c r="AE45" s="124">
        <v>3176</v>
      </c>
      <c r="AF45" s="36">
        <v>421850648.50999999</v>
      </c>
      <c r="AG45" s="69">
        <v>358573047.94999999</v>
      </c>
      <c r="AH45" s="36">
        <v>205518123.25</v>
      </c>
      <c r="AI45" s="36">
        <v>174690403.75999999</v>
      </c>
      <c r="AJ45" s="101">
        <f t="shared" si="11"/>
        <v>1.0661878586403326</v>
      </c>
      <c r="AK45" s="37">
        <v>3060</v>
      </c>
      <c r="AL45" s="36">
        <v>384956878.82999998</v>
      </c>
      <c r="AM45" s="36">
        <v>327213344.05000001</v>
      </c>
      <c r="AN45" s="101">
        <f t="shared" si="12"/>
        <v>0.97294232392034408</v>
      </c>
    </row>
    <row r="46" spans="1:40" s="40" customFormat="1" ht="33.75" customHeight="1" thickBot="1" x14ac:dyDescent="0.35">
      <c r="A46" s="83" t="s">
        <v>48</v>
      </c>
      <c r="B46" s="91">
        <v>11676304</v>
      </c>
      <c r="C46" s="140">
        <v>132</v>
      </c>
      <c r="D46" s="41">
        <v>14505013.699999999</v>
      </c>
      <c r="E46" s="36">
        <v>12329261.560000001</v>
      </c>
      <c r="F46" s="101">
        <f t="shared" si="13"/>
        <v>1.2422607102384453</v>
      </c>
      <c r="G46" s="42">
        <v>8</v>
      </c>
      <c r="H46" s="41">
        <v>1550326</v>
      </c>
      <c r="I46" s="43">
        <v>1317777.1000000001</v>
      </c>
      <c r="J46" s="42">
        <v>124</v>
      </c>
      <c r="K46" s="41">
        <v>12921439.27</v>
      </c>
      <c r="L46" s="41">
        <v>10983223.369999999</v>
      </c>
      <c r="M46" s="101">
        <f>K46/B46</f>
        <v>1.1066377913764491</v>
      </c>
      <c r="N46" s="42">
        <v>12</v>
      </c>
      <c r="O46" s="41">
        <v>981406</v>
      </c>
      <c r="P46" s="43">
        <v>834195.1</v>
      </c>
      <c r="Q46" s="42">
        <v>25</v>
      </c>
      <c r="R46" s="41">
        <v>166213.89000000001</v>
      </c>
      <c r="S46" s="43">
        <v>141281.81</v>
      </c>
      <c r="T46" s="42">
        <v>112</v>
      </c>
      <c r="U46" s="41">
        <v>11773819.380000001</v>
      </c>
      <c r="V46" s="43">
        <v>10007746.460000001</v>
      </c>
      <c r="W46" s="101">
        <f t="shared" si="4"/>
        <v>1.0083515622751857</v>
      </c>
      <c r="X46" s="42">
        <v>113</v>
      </c>
      <c r="Y46" s="44">
        <v>116</v>
      </c>
      <c r="Z46" s="41">
        <v>11665267.77</v>
      </c>
      <c r="AA46" s="36">
        <v>9915477.5500000007</v>
      </c>
      <c r="AB46" s="101">
        <f t="shared" si="10"/>
        <v>0.99905481820274633</v>
      </c>
      <c r="AC46" s="44">
        <v>1</v>
      </c>
      <c r="AD46" s="43">
        <v>9951</v>
      </c>
      <c r="AE46" s="42">
        <v>117</v>
      </c>
      <c r="AF46" s="41">
        <v>12299016.25</v>
      </c>
      <c r="AG46" s="41">
        <v>10454163.76</v>
      </c>
      <c r="AH46" s="41">
        <v>10156295.109999999</v>
      </c>
      <c r="AI46" s="41">
        <v>8632850.8399999999</v>
      </c>
      <c r="AJ46" s="101">
        <f t="shared" si="11"/>
        <v>1.0533312810286544</v>
      </c>
      <c r="AK46" s="42">
        <v>112</v>
      </c>
      <c r="AL46" s="41">
        <v>11749868.58</v>
      </c>
      <c r="AM46" s="41">
        <v>9987388.2400000002</v>
      </c>
      <c r="AN46" s="101">
        <f t="shared" si="12"/>
        <v>1.0063003309951506</v>
      </c>
    </row>
    <row r="47" spans="1:40" s="20" customFormat="1" ht="48" customHeight="1" thickBot="1" x14ac:dyDescent="0.35">
      <c r="A47" s="79" t="s">
        <v>70</v>
      </c>
      <c r="B47" s="53">
        <f>SUM(B48:B51)</f>
        <v>681709177</v>
      </c>
      <c r="C47" s="123">
        <v>3563</v>
      </c>
      <c r="D47" s="61">
        <v>1065419779.85</v>
      </c>
      <c r="E47" s="61">
        <v>799111275.23000002</v>
      </c>
      <c r="F47" s="99">
        <f>D47/B47</f>
        <v>1.5628655382616332</v>
      </c>
      <c r="G47" s="112">
        <v>317</v>
      </c>
      <c r="H47" s="113">
        <v>249083376.66</v>
      </c>
      <c r="I47" s="113">
        <v>186812531.75999999</v>
      </c>
      <c r="J47" s="112">
        <v>3242</v>
      </c>
      <c r="K47" s="113">
        <v>677837087.59000003</v>
      </c>
      <c r="L47" s="113">
        <v>508424247.63999999</v>
      </c>
      <c r="M47" s="111">
        <f t="shared" si="9"/>
        <v>0.99432002745358383</v>
      </c>
      <c r="N47" s="112">
        <v>12</v>
      </c>
      <c r="O47" s="113">
        <v>5080203.28</v>
      </c>
      <c r="P47" s="113">
        <v>3810152.44</v>
      </c>
      <c r="Q47" s="112">
        <v>61</v>
      </c>
      <c r="R47" s="113">
        <v>17015325.640000001</v>
      </c>
      <c r="S47" s="113">
        <v>12761494.26</v>
      </c>
      <c r="T47" s="112">
        <v>3230</v>
      </c>
      <c r="U47" s="113">
        <v>655741558.66999996</v>
      </c>
      <c r="V47" s="61">
        <v>491852600.94</v>
      </c>
      <c r="W47" s="99">
        <f t="shared" si="4"/>
        <v>0.96190806988358901</v>
      </c>
      <c r="X47" s="60">
        <v>185</v>
      </c>
      <c r="Y47" s="60">
        <v>278</v>
      </c>
      <c r="Z47" s="61">
        <v>270257050.42000002</v>
      </c>
      <c r="AA47" s="61">
        <v>202692787.02000001</v>
      </c>
      <c r="AB47" s="99">
        <f t="shared" si="10"/>
        <v>0.3964403876874904</v>
      </c>
      <c r="AC47" s="60">
        <v>8</v>
      </c>
      <c r="AD47" s="61">
        <v>3232010.36</v>
      </c>
      <c r="AE47" s="60">
        <v>3232</v>
      </c>
      <c r="AF47" s="61">
        <v>653710668.00999999</v>
      </c>
      <c r="AG47" s="61">
        <v>490329432.52999997</v>
      </c>
      <c r="AH47" s="61">
        <v>149337734.69999999</v>
      </c>
      <c r="AI47" s="61">
        <v>112003300.86</v>
      </c>
      <c r="AJ47" s="99">
        <f t="shared" si="11"/>
        <v>0.95892895396653877</v>
      </c>
      <c r="AK47" s="60">
        <v>3230</v>
      </c>
      <c r="AL47" s="61">
        <v>628813212.62</v>
      </c>
      <c r="AM47" s="61">
        <v>471656341.06999999</v>
      </c>
      <c r="AN47" s="99">
        <f t="shared" si="12"/>
        <v>0.92240684713563714</v>
      </c>
    </row>
    <row r="48" spans="1:40" x14ac:dyDescent="0.3">
      <c r="A48" s="80" t="s">
        <v>49</v>
      </c>
      <c r="B48" s="88">
        <v>65576352</v>
      </c>
      <c r="C48" s="54">
        <v>60</v>
      </c>
      <c r="D48" s="55">
        <v>123604243.53</v>
      </c>
      <c r="E48" s="69">
        <v>92703182.519999996</v>
      </c>
      <c r="F48" s="101">
        <f t="shared" si="3"/>
        <v>1.8848905094629236</v>
      </c>
      <c r="G48" s="70">
        <v>3</v>
      </c>
      <c r="H48" s="69">
        <v>2103781</v>
      </c>
      <c r="I48" s="71">
        <v>1577835.75</v>
      </c>
      <c r="J48" s="70">
        <v>57</v>
      </c>
      <c r="K48" s="69">
        <v>70663450.079999998</v>
      </c>
      <c r="L48" s="69">
        <v>52997587.399999999</v>
      </c>
      <c r="M48" s="101">
        <f t="shared" si="9"/>
        <v>1.0775751917398515</v>
      </c>
      <c r="N48" s="70">
        <v>1</v>
      </c>
      <c r="O48" s="69">
        <v>34698.800000000003</v>
      </c>
      <c r="P48" s="71">
        <v>26024.1</v>
      </c>
      <c r="Q48" s="70">
        <v>11</v>
      </c>
      <c r="R48" s="69">
        <v>3724128.14</v>
      </c>
      <c r="S48" s="71">
        <v>2793096.1</v>
      </c>
      <c r="T48" s="57">
        <v>56</v>
      </c>
      <c r="U48" s="55">
        <v>66904623.140000001</v>
      </c>
      <c r="V48" s="55">
        <v>50178467.200000003</v>
      </c>
      <c r="W48" s="98">
        <f t="shared" si="4"/>
        <v>1.0202553374728744</v>
      </c>
      <c r="X48" s="70">
        <v>57</v>
      </c>
      <c r="Y48" s="72">
        <v>67</v>
      </c>
      <c r="Z48" s="69">
        <v>66271406.399999999</v>
      </c>
      <c r="AA48" s="69">
        <v>49703554.57</v>
      </c>
      <c r="AB48" s="98">
        <f t="shared" si="10"/>
        <v>1.0105991623321773</v>
      </c>
      <c r="AC48" s="59">
        <v>2</v>
      </c>
      <c r="AD48" s="58">
        <v>240040.4</v>
      </c>
      <c r="AE48" s="57">
        <v>55</v>
      </c>
      <c r="AF48" s="69">
        <v>64573964.299999997</v>
      </c>
      <c r="AG48" s="69">
        <v>48430473</v>
      </c>
      <c r="AH48" s="55">
        <v>26362105.399999999</v>
      </c>
      <c r="AI48" s="55">
        <v>19771579.039999999</v>
      </c>
      <c r="AJ48" s="98">
        <f t="shared" si="11"/>
        <v>0.98471418934679378</v>
      </c>
      <c r="AK48" s="57">
        <v>55</v>
      </c>
      <c r="AL48" s="69">
        <v>62850575.829999998</v>
      </c>
      <c r="AM48" s="69">
        <v>47137931.68</v>
      </c>
      <c r="AN48" s="98">
        <f t="shared" si="12"/>
        <v>0.95843354979551165</v>
      </c>
    </row>
    <row r="49" spans="1:40" x14ac:dyDescent="0.3">
      <c r="A49" s="81" t="s">
        <v>50</v>
      </c>
      <c r="B49" s="89">
        <v>13777874</v>
      </c>
      <c r="C49" s="14">
        <v>2</v>
      </c>
      <c r="D49" s="15">
        <v>185791.93</v>
      </c>
      <c r="E49" s="36">
        <v>185791.93</v>
      </c>
      <c r="F49" s="101">
        <f t="shared" si="3"/>
        <v>1.3484803969030346E-2</v>
      </c>
      <c r="G49" s="37">
        <v>0</v>
      </c>
      <c r="H49" s="36">
        <v>0</v>
      </c>
      <c r="I49" s="38">
        <v>0</v>
      </c>
      <c r="J49" s="37">
        <v>2</v>
      </c>
      <c r="K49" s="36">
        <v>185755.13</v>
      </c>
      <c r="L49" s="36">
        <v>185755.13</v>
      </c>
      <c r="M49" s="101">
        <f t="shared" si="9"/>
        <v>1.3482133019941974E-2</v>
      </c>
      <c r="N49" s="37">
        <v>0</v>
      </c>
      <c r="O49" s="36">
        <v>0</v>
      </c>
      <c r="P49" s="38">
        <v>0</v>
      </c>
      <c r="Q49" s="37">
        <v>0</v>
      </c>
      <c r="R49" s="36">
        <v>0</v>
      </c>
      <c r="S49" s="38">
        <v>0</v>
      </c>
      <c r="T49" s="17">
        <v>2</v>
      </c>
      <c r="U49" s="15">
        <v>185755.13</v>
      </c>
      <c r="V49" s="15">
        <v>185755.13</v>
      </c>
      <c r="W49" s="98">
        <f t="shared" si="4"/>
        <v>1.3482133019941974E-2</v>
      </c>
      <c r="X49" s="37">
        <v>0</v>
      </c>
      <c r="Y49" s="39">
        <v>0</v>
      </c>
      <c r="Z49" s="36">
        <v>0</v>
      </c>
      <c r="AA49" s="69">
        <v>0</v>
      </c>
      <c r="AB49" s="98">
        <f t="shared" si="10"/>
        <v>0</v>
      </c>
      <c r="AC49" s="18">
        <v>0</v>
      </c>
      <c r="AD49" s="16">
        <v>0</v>
      </c>
      <c r="AE49" s="17">
        <v>2</v>
      </c>
      <c r="AF49" s="36">
        <v>185755.13</v>
      </c>
      <c r="AG49" s="36">
        <v>185755.13</v>
      </c>
      <c r="AH49" s="15">
        <v>0</v>
      </c>
      <c r="AI49" s="15">
        <v>0</v>
      </c>
      <c r="AJ49" s="98">
        <f t="shared" si="11"/>
        <v>1.3482133019941974E-2</v>
      </c>
      <c r="AK49" s="17">
        <v>2</v>
      </c>
      <c r="AL49" s="36">
        <v>185755.13</v>
      </c>
      <c r="AM49" s="36">
        <v>185755.13</v>
      </c>
      <c r="AN49" s="98">
        <f t="shared" si="12"/>
        <v>1.3482133019941974E-2</v>
      </c>
    </row>
    <row r="50" spans="1:40" x14ac:dyDescent="0.3">
      <c r="A50" s="81" t="s">
        <v>51</v>
      </c>
      <c r="B50" s="89">
        <v>384809253</v>
      </c>
      <c r="C50" s="134">
        <v>3109</v>
      </c>
      <c r="D50" s="15">
        <v>474999692.35000002</v>
      </c>
      <c r="E50" s="36">
        <v>356249762.63</v>
      </c>
      <c r="F50" s="101">
        <f t="shared" si="3"/>
        <v>1.2343770027536214</v>
      </c>
      <c r="G50" s="37">
        <v>159</v>
      </c>
      <c r="H50" s="36">
        <v>28676375.010000002</v>
      </c>
      <c r="I50" s="38">
        <v>21507280.859999999</v>
      </c>
      <c r="J50" s="37">
        <v>2946</v>
      </c>
      <c r="K50" s="36">
        <v>384509020.54000002</v>
      </c>
      <c r="L50" s="36">
        <v>288381759.20999998</v>
      </c>
      <c r="M50" s="101">
        <f t="shared" si="9"/>
        <v>0.999219788875503</v>
      </c>
      <c r="N50" s="37">
        <v>5</v>
      </c>
      <c r="O50" s="36">
        <v>273815.58</v>
      </c>
      <c r="P50" s="38">
        <v>205361.68</v>
      </c>
      <c r="Q50" s="37">
        <v>11</v>
      </c>
      <c r="R50" s="36">
        <v>3994038.99</v>
      </c>
      <c r="S50" s="38">
        <v>2995529.25</v>
      </c>
      <c r="T50" s="17">
        <v>2941</v>
      </c>
      <c r="U50" s="15">
        <v>380241165.97000003</v>
      </c>
      <c r="V50" s="15">
        <v>285180868.27999997</v>
      </c>
      <c r="W50" s="98">
        <f t="shared" si="4"/>
        <v>0.98812895741360984</v>
      </c>
      <c r="X50" s="37">
        <v>30</v>
      </c>
      <c r="Y50" s="18">
        <v>62</v>
      </c>
      <c r="Z50" s="15">
        <v>96132675.180000007</v>
      </c>
      <c r="AA50" s="55">
        <v>72099506.219999999</v>
      </c>
      <c r="AB50" s="98">
        <f t="shared" si="10"/>
        <v>0.24981903223621291</v>
      </c>
      <c r="AC50" s="18">
        <v>2</v>
      </c>
      <c r="AD50" s="16">
        <v>1200000</v>
      </c>
      <c r="AE50" s="37">
        <v>2942</v>
      </c>
      <c r="AF50" s="36">
        <v>383446176.45999998</v>
      </c>
      <c r="AG50" s="36">
        <v>287584626.04000002</v>
      </c>
      <c r="AH50" s="15">
        <v>93163217.75</v>
      </c>
      <c r="AI50" s="15">
        <v>69872413.239999995</v>
      </c>
      <c r="AJ50" s="98">
        <f t="shared" si="11"/>
        <v>0.99645778647635586</v>
      </c>
      <c r="AK50" s="17">
        <v>2942</v>
      </c>
      <c r="AL50" s="36">
        <v>366236816.79000002</v>
      </c>
      <c r="AM50" s="36">
        <v>274677606.35000002</v>
      </c>
      <c r="AN50" s="98">
        <f t="shared" si="12"/>
        <v>0.95173599370283335</v>
      </c>
    </row>
    <row r="51" spans="1:40" ht="27.5" thickBot="1" x14ac:dyDescent="0.35">
      <c r="A51" s="83" t="s">
        <v>52</v>
      </c>
      <c r="B51" s="91">
        <v>217545698</v>
      </c>
      <c r="C51" s="30">
        <v>392</v>
      </c>
      <c r="D51" s="26">
        <v>466630052.04000002</v>
      </c>
      <c r="E51" s="41">
        <v>349972538.14999998</v>
      </c>
      <c r="F51" s="101">
        <f t="shared" si="3"/>
        <v>2.1449748550761965</v>
      </c>
      <c r="G51" s="42">
        <v>155</v>
      </c>
      <c r="H51" s="41">
        <v>218303220.65000001</v>
      </c>
      <c r="I51" s="43">
        <v>163727415.15000001</v>
      </c>
      <c r="J51" s="42">
        <v>237</v>
      </c>
      <c r="K51" s="41">
        <v>222478861.84</v>
      </c>
      <c r="L51" s="41">
        <v>166859145.90000001</v>
      </c>
      <c r="M51" s="101">
        <f t="shared" si="9"/>
        <v>1.0226764486052948</v>
      </c>
      <c r="N51" s="42">
        <v>6</v>
      </c>
      <c r="O51" s="41">
        <v>4771688.9000000004</v>
      </c>
      <c r="P51" s="43">
        <v>3578766.66</v>
      </c>
      <c r="Q51" s="42">
        <v>39</v>
      </c>
      <c r="R51" s="41">
        <v>9297158.5099999998</v>
      </c>
      <c r="S51" s="43">
        <v>6972868.9100000001</v>
      </c>
      <c r="T51" s="28">
        <v>231</v>
      </c>
      <c r="U51" s="26">
        <v>208410014.43000001</v>
      </c>
      <c r="V51" s="26">
        <v>156307510.33000001</v>
      </c>
      <c r="W51" s="98">
        <f t="shared" si="4"/>
        <v>0.95800568039732048</v>
      </c>
      <c r="X51" s="42">
        <v>98</v>
      </c>
      <c r="Y51" s="29">
        <v>149</v>
      </c>
      <c r="Z51" s="26">
        <v>107852968.84</v>
      </c>
      <c r="AA51" s="55">
        <v>80889726.230000004</v>
      </c>
      <c r="AB51" s="98">
        <f t="shared" si="10"/>
        <v>0.49577155435176662</v>
      </c>
      <c r="AC51" s="29">
        <v>4</v>
      </c>
      <c r="AD51" s="31">
        <v>1791969.96</v>
      </c>
      <c r="AE51" s="42">
        <v>233</v>
      </c>
      <c r="AF51" s="41">
        <v>205504772.12</v>
      </c>
      <c r="AG51" s="41">
        <v>154128578.36000001</v>
      </c>
      <c r="AH51" s="26">
        <v>29812411.550000001</v>
      </c>
      <c r="AI51" s="26">
        <v>22359308.579999998</v>
      </c>
      <c r="AJ51" s="98">
        <f t="shared" si="11"/>
        <v>0.94465105037379316</v>
      </c>
      <c r="AK51" s="28">
        <v>231</v>
      </c>
      <c r="AL51" s="41">
        <v>199540064.87</v>
      </c>
      <c r="AM51" s="41">
        <v>149655047.91</v>
      </c>
      <c r="AN51" s="98">
        <f t="shared" si="12"/>
        <v>0.91723286971181572</v>
      </c>
    </row>
    <row r="52" spans="1:40" s="20" customFormat="1" ht="27.5" thickBot="1" x14ac:dyDescent="0.35">
      <c r="A52" s="79" t="s">
        <v>71</v>
      </c>
      <c r="B52" s="53">
        <v>1120401</v>
      </c>
      <c r="C52" s="60">
        <v>10</v>
      </c>
      <c r="D52" s="113">
        <v>3660935.08</v>
      </c>
      <c r="E52" s="113">
        <v>2745701.3</v>
      </c>
      <c r="F52" s="111">
        <f t="shared" si="3"/>
        <v>3.2675221460887665</v>
      </c>
      <c r="G52" s="112">
        <v>9</v>
      </c>
      <c r="H52" s="113">
        <v>2531274.2400000002</v>
      </c>
      <c r="I52" s="113">
        <v>1898455.67</v>
      </c>
      <c r="J52" s="112">
        <v>1</v>
      </c>
      <c r="K52" s="113">
        <v>1127820.8400000001</v>
      </c>
      <c r="L52" s="113">
        <v>845865.63</v>
      </c>
      <c r="M52" s="111">
        <f t="shared" si="9"/>
        <v>1.0066224860563318</v>
      </c>
      <c r="N52" s="112">
        <v>0</v>
      </c>
      <c r="O52" s="113">
        <v>0</v>
      </c>
      <c r="P52" s="113">
        <v>0</v>
      </c>
      <c r="Q52" s="112">
        <v>0</v>
      </c>
      <c r="R52" s="113">
        <v>0</v>
      </c>
      <c r="S52" s="113">
        <v>0</v>
      </c>
      <c r="T52" s="60">
        <v>1</v>
      </c>
      <c r="U52" s="61">
        <v>1127820.8400000001</v>
      </c>
      <c r="V52" s="61">
        <v>845865.63</v>
      </c>
      <c r="W52" s="99">
        <f t="shared" si="4"/>
        <v>1.0066224860563318</v>
      </c>
      <c r="X52" s="60">
        <v>1</v>
      </c>
      <c r="Y52" s="60">
        <v>2</v>
      </c>
      <c r="Z52" s="61">
        <v>1127820.8400000001</v>
      </c>
      <c r="AA52" s="61">
        <v>845865.63</v>
      </c>
      <c r="AB52" s="99">
        <f t="shared" si="10"/>
        <v>1.0066224860563318</v>
      </c>
      <c r="AC52" s="60">
        <v>0</v>
      </c>
      <c r="AD52" s="61">
        <v>0</v>
      </c>
      <c r="AE52" s="60">
        <v>1</v>
      </c>
      <c r="AF52" s="61">
        <v>1127820.8400000001</v>
      </c>
      <c r="AG52" s="61">
        <v>845865.63</v>
      </c>
      <c r="AH52" s="61">
        <v>0</v>
      </c>
      <c r="AI52" s="61">
        <v>0</v>
      </c>
      <c r="AJ52" s="99">
        <f t="shared" si="11"/>
        <v>1.0066224860563318</v>
      </c>
      <c r="AK52" s="60">
        <v>1</v>
      </c>
      <c r="AL52" s="61">
        <v>1127820.8400000001</v>
      </c>
      <c r="AM52" s="61">
        <v>845865.63</v>
      </c>
      <c r="AN52" s="99">
        <f t="shared" si="12"/>
        <v>1.0066224860563318</v>
      </c>
    </row>
    <row r="53" spans="1:40" x14ac:dyDescent="0.3">
      <c r="A53" s="80" t="s">
        <v>53</v>
      </c>
      <c r="B53" s="88">
        <v>1120401</v>
      </c>
      <c r="C53" s="54">
        <v>4</v>
      </c>
      <c r="D53" s="55">
        <v>3030195.58</v>
      </c>
      <c r="E53" s="55">
        <v>2272646.6800000002</v>
      </c>
      <c r="F53" s="98">
        <f t="shared" si="3"/>
        <v>2.7045634375549468</v>
      </c>
      <c r="G53" s="70">
        <v>3</v>
      </c>
      <c r="H53" s="69">
        <v>1900534.74</v>
      </c>
      <c r="I53" s="71">
        <v>1425401.05</v>
      </c>
      <c r="J53" s="70">
        <v>1</v>
      </c>
      <c r="K53" s="69">
        <v>1127820.8400000001</v>
      </c>
      <c r="L53" s="69">
        <v>845865.63</v>
      </c>
      <c r="M53" s="101">
        <f t="shared" si="9"/>
        <v>1.0066224860563318</v>
      </c>
      <c r="N53" s="70">
        <v>0</v>
      </c>
      <c r="O53" s="69">
        <v>0</v>
      </c>
      <c r="P53" s="71">
        <v>0</v>
      </c>
      <c r="Q53" s="70">
        <v>0</v>
      </c>
      <c r="R53" s="69">
        <v>0</v>
      </c>
      <c r="S53" s="71">
        <v>0</v>
      </c>
      <c r="T53" s="70">
        <v>1</v>
      </c>
      <c r="U53" s="69">
        <v>1127820.8400000001</v>
      </c>
      <c r="V53" s="69">
        <v>845865.63</v>
      </c>
      <c r="W53" s="98">
        <f t="shared" si="4"/>
        <v>1.0066224860563318</v>
      </c>
      <c r="X53" s="57">
        <v>1</v>
      </c>
      <c r="Y53" s="59">
        <v>2</v>
      </c>
      <c r="Z53" s="55">
        <v>1127820.8400000001</v>
      </c>
      <c r="AA53" s="55">
        <v>845865.63</v>
      </c>
      <c r="AB53" s="98">
        <f t="shared" si="10"/>
        <v>1.0066224860563318</v>
      </c>
      <c r="AC53" s="59">
        <v>0</v>
      </c>
      <c r="AD53" s="58">
        <v>0</v>
      </c>
      <c r="AE53" s="73">
        <v>1</v>
      </c>
      <c r="AF53" s="55">
        <v>1127820.8400000001</v>
      </c>
      <c r="AG53" s="55">
        <v>845865.63</v>
      </c>
      <c r="AH53" s="55">
        <v>0</v>
      </c>
      <c r="AI53" s="55">
        <v>0</v>
      </c>
      <c r="AJ53" s="98">
        <f t="shared" si="11"/>
        <v>1.0066224860563318</v>
      </c>
      <c r="AK53" s="57">
        <v>1</v>
      </c>
      <c r="AL53" s="55">
        <v>1127820.8400000001</v>
      </c>
      <c r="AM53" s="55">
        <v>845865.63</v>
      </c>
      <c r="AN53" s="98">
        <f t="shared" si="12"/>
        <v>1.0066224860563318</v>
      </c>
    </row>
    <row r="54" spans="1:40" ht="40.5" x14ac:dyDescent="0.3">
      <c r="A54" s="81" t="s">
        <v>54</v>
      </c>
      <c r="B54" s="89">
        <v>0</v>
      </c>
      <c r="C54" s="14">
        <v>3</v>
      </c>
      <c r="D54" s="15">
        <v>421000</v>
      </c>
      <c r="E54" s="15">
        <v>315750</v>
      </c>
      <c r="F54" s="98">
        <v>0</v>
      </c>
      <c r="G54" s="37">
        <v>3</v>
      </c>
      <c r="H54" s="36">
        <v>421000</v>
      </c>
      <c r="I54" s="38">
        <v>315750</v>
      </c>
      <c r="J54" s="37">
        <v>0</v>
      </c>
      <c r="K54" s="36">
        <v>0</v>
      </c>
      <c r="L54" s="36">
        <v>0</v>
      </c>
      <c r="M54" s="101">
        <v>0</v>
      </c>
      <c r="N54" s="37">
        <v>0</v>
      </c>
      <c r="O54" s="36">
        <v>0</v>
      </c>
      <c r="P54" s="38">
        <v>0</v>
      </c>
      <c r="Q54" s="37">
        <v>0</v>
      </c>
      <c r="R54" s="36">
        <v>0</v>
      </c>
      <c r="S54" s="38">
        <v>0</v>
      </c>
      <c r="T54" s="37">
        <v>0</v>
      </c>
      <c r="U54" s="36">
        <v>0</v>
      </c>
      <c r="V54" s="36">
        <v>0</v>
      </c>
      <c r="W54" s="98">
        <v>0</v>
      </c>
      <c r="X54" s="17">
        <v>0</v>
      </c>
      <c r="Y54" s="18">
        <v>0</v>
      </c>
      <c r="Z54" s="15">
        <v>0</v>
      </c>
      <c r="AA54" s="15">
        <v>0</v>
      </c>
      <c r="AB54" s="98">
        <v>0</v>
      </c>
      <c r="AC54" s="18">
        <v>0</v>
      </c>
      <c r="AD54" s="16">
        <v>0</v>
      </c>
      <c r="AE54" s="17">
        <v>0</v>
      </c>
      <c r="AF54" s="15">
        <v>0</v>
      </c>
      <c r="AG54" s="15">
        <v>0</v>
      </c>
      <c r="AH54" s="15">
        <v>0</v>
      </c>
      <c r="AI54" s="15">
        <v>0</v>
      </c>
      <c r="AJ54" s="98">
        <v>0</v>
      </c>
      <c r="AK54" s="17">
        <v>0</v>
      </c>
      <c r="AL54" s="15">
        <v>0</v>
      </c>
      <c r="AM54" s="15">
        <v>0</v>
      </c>
      <c r="AN54" s="98">
        <v>0</v>
      </c>
    </row>
    <row r="55" spans="1:40" ht="27.5" thickBot="1" x14ac:dyDescent="0.35">
      <c r="A55" s="83" t="s">
        <v>55</v>
      </c>
      <c r="B55" s="91">
        <v>0</v>
      </c>
      <c r="C55" s="30">
        <v>3</v>
      </c>
      <c r="D55" s="26">
        <v>209739.5</v>
      </c>
      <c r="E55" s="26">
        <v>157304.62</v>
      </c>
      <c r="F55" s="98">
        <v>0</v>
      </c>
      <c r="G55" s="42">
        <v>3</v>
      </c>
      <c r="H55" s="41">
        <v>209739.5</v>
      </c>
      <c r="I55" s="43">
        <v>157304.62</v>
      </c>
      <c r="J55" s="42">
        <v>0</v>
      </c>
      <c r="K55" s="41">
        <v>0</v>
      </c>
      <c r="L55" s="41">
        <v>0</v>
      </c>
      <c r="M55" s="101">
        <v>0</v>
      </c>
      <c r="N55" s="42">
        <v>0</v>
      </c>
      <c r="O55" s="41">
        <v>0</v>
      </c>
      <c r="P55" s="43">
        <v>0</v>
      </c>
      <c r="Q55" s="42">
        <v>0</v>
      </c>
      <c r="R55" s="41">
        <v>0</v>
      </c>
      <c r="S55" s="43">
        <v>0</v>
      </c>
      <c r="T55" s="42">
        <v>0</v>
      </c>
      <c r="U55" s="41">
        <v>0</v>
      </c>
      <c r="V55" s="41">
        <v>0</v>
      </c>
      <c r="W55" s="98">
        <v>0</v>
      </c>
      <c r="X55" s="28">
        <v>0</v>
      </c>
      <c r="Y55" s="29">
        <v>0</v>
      </c>
      <c r="Z55" s="26">
        <v>0</v>
      </c>
      <c r="AA55" s="26">
        <v>0</v>
      </c>
      <c r="AB55" s="98">
        <v>0</v>
      </c>
      <c r="AC55" s="29">
        <v>0</v>
      </c>
      <c r="AD55" s="31">
        <v>0</v>
      </c>
      <c r="AE55" s="28">
        <v>0</v>
      </c>
      <c r="AF55" s="26">
        <v>0</v>
      </c>
      <c r="AG55" s="26">
        <v>0</v>
      </c>
      <c r="AH55" s="26">
        <v>0</v>
      </c>
      <c r="AI55" s="26">
        <v>0</v>
      </c>
      <c r="AJ55" s="98">
        <v>0</v>
      </c>
      <c r="AK55" s="28">
        <v>0</v>
      </c>
      <c r="AL55" s="26">
        <v>0</v>
      </c>
      <c r="AM55" s="26">
        <v>0</v>
      </c>
      <c r="AN55" s="98">
        <v>0</v>
      </c>
    </row>
    <row r="56" spans="1:40" ht="14" thickBot="1" x14ac:dyDescent="0.35">
      <c r="A56" s="79" t="s">
        <v>72</v>
      </c>
      <c r="B56" s="53">
        <v>190653402</v>
      </c>
      <c r="C56" s="60">
        <v>222</v>
      </c>
      <c r="D56" s="61">
        <v>198969781.55000001</v>
      </c>
      <c r="E56" s="61">
        <v>149227335.49000001</v>
      </c>
      <c r="F56" s="99">
        <f t="shared" si="3"/>
        <v>1.0436204099311064</v>
      </c>
      <c r="G56" s="112">
        <v>6</v>
      </c>
      <c r="H56" s="113">
        <v>1549611.41</v>
      </c>
      <c r="I56" s="113">
        <v>1162208.55</v>
      </c>
      <c r="J56" s="112">
        <v>216</v>
      </c>
      <c r="K56" s="113">
        <v>195646831.44999999</v>
      </c>
      <c r="L56" s="113">
        <v>146735122.93000001</v>
      </c>
      <c r="M56" s="111">
        <f t="shared" si="9"/>
        <v>1.026191137412801</v>
      </c>
      <c r="N56" s="112">
        <v>0</v>
      </c>
      <c r="O56" s="113">
        <v>0</v>
      </c>
      <c r="P56" s="113">
        <v>0</v>
      </c>
      <c r="Q56" s="112">
        <v>26</v>
      </c>
      <c r="R56" s="113">
        <v>2201755.34</v>
      </c>
      <c r="S56" s="113">
        <v>1651316.5</v>
      </c>
      <c r="T56" s="112">
        <v>216</v>
      </c>
      <c r="U56" s="113">
        <v>193445076.11000001</v>
      </c>
      <c r="V56" s="61">
        <v>145083806.43000001</v>
      </c>
      <c r="W56" s="99">
        <f t="shared" si="4"/>
        <v>1.014642666119328</v>
      </c>
      <c r="X56" s="60">
        <v>217</v>
      </c>
      <c r="Y56" s="60">
        <v>302</v>
      </c>
      <c r="Z56" s="61">
        <v>188699685.50999999</v>
      </c>
      <c r="AA56" s="61">
        <v>141524763.06</v>
      </c>
      <c r="AB56" s="99">
        <f>Z56/B56</f>
        <v>0.98975252227599897</v>
      </c>
      <c r="AC56" s="60">
        <v>0</v>
      </c>
      <c r="AD56" s="60">
        <v>0</v>
      </c>
      <c r="AE56" s="60">
        <v>216</v>
      </c>
      <c r="AF56" s="61">
        <v>188623503.22999999</v>
      </c>
      <c r="AG56" s="61">
        <v>141467626.24000001</v>
      </c>
      <c r="AH56" s="60">
        <v>0</v>
      </c>
      <c r="AI56" s="60">
        <v>0</v>
      </c>
      <c r="AJ56" s="99">
        <f>AF56/B56</f>
        <v>0.98935293706429639</v>
      </c>
      <c r="AK56" s="60">
        <v>216</v>
      </c>
      <c r="AL56" s="61">
        <v>188623503.22999999</v>
      </c>
      <c r="AM56" s="61">
        <v>141467626.24000001</v>
      </c>
      <c r="AN56" s="99">
        <f>AL56/B56</f>
        <v>0.98935293706429639</v>
      </c>
    </row>
    <row r="57" spans="1:40" ht="14" thickBot="1" x14ac:dyDescent="0.35">
      <c r="A57" s="87" t="s">
        <v>56</v>
      </c>
      <c r="B57" s="92">
        <v>190648198</v>
      </c>
      <c r="C57" s="74">
        <v>222</v>
      </c>
      <c r="D57" s="75">
        <v>198969781.55000001</v>
      </c>
      <c r="E57" s="102">
        <v>149227335.49000001</v>
      </c>
      <c r="F57" s="101">
        <f t="shared" si="3"/>
        <v>1.0436488969594142</v>
      </c>
      <c r="G57" s="120">
        <v>6</v>
      </c>
      <c r="H57" s="102">
        <v>1549611.41</v>
      </c>
      <c r="I57" s="121">
        <v>1162208.55</v>
      </c>
      <c r="J57" s="120">
        <v>216</v>
      </c>
      <c r="K57" s="102">
        <v>195646831.44999999</v>
      </c>
      <c r="L57" s="102">
        <v>146735122.93000001</v>
      </c>
      <c r="M57" s="101">
        <f t="shared" si="9"/>
        <v>1.0262191486855805</v>
      </c>
      <c r="N57" s="120">
        <v>0</v>
      </c>
      <c r="O57" s="102">
        <v>0</v>
      </c>
      <c r="P57" s="121">
        <v>0</v>
      </c>
      <c r="Q57" s="120">
        <v>26</v>
      </c>
      <c r="R57" s="102">
        <v>2201755.34</v>
      </c>
      <c r="S57" s="121">
        <v>1651316.5</v>
      </c>
      <c r="T57" s="76">
        <v>216</v>
      </c>
      <c r="U57" s="75">
        <v>193445076.11000001</v>
      </c>
      <c r="V57" s="75">
        <v>145083806.43000001</v>
      </c>
      <c r="W57" s="98">
        <f t="shared" si="4"/>
        <v>1.0146703621609894</v>
      </c>
      <c r="X57" s="76">
        <v>217</v>
      </c>
      <c r="Y57" s="78">
        <v>302</v>
      </c>
      <c r="Z57" s="75">
        <v>188699685.50999999</v>
      </c>
      <c r="AA57" s="75">
        <v>141524763.06</v>
      </c>
      <c r="AB57" s="98">
        <f>Z57/B57</f>
        <v>0.98977953890757464</v>
      </c>
      <c r="AC57" s="78">
        <v>0</v>
      </c>
      <c r="AD57" s="77">
        <v>0</v>
      </c>
      <c r="AE57" s="76">
        <v>216</v>
      </c>
      <c r="AF57" s="102">
        <v>188623503.22999999</v>
      </c>
      <c r="AG57" s="102">
        <v>141467626.24000001</v>
      </c>
      <c r="AH57" s="75">
        <v>0</v>
      </c>
      <c r="AI57" s="75">
        <v>0</v>
      </c>
      <c r="AJ57" s="98">
        <f>AF57/B57</f>
        <v>0.98937994278865404</v>
      </c>
      <c r="AK57" s="76">
        <v>216</v>
      </c>
      <c r="AL57" s="75">
        <v>188623503.22999999</v>
      </c>
      <c r="AM57" s="75">
        <v>141467626.24000001</v>
      </c>
      <c r="AN57" s="98">
        <f>AL57/B57</f>
        <v>0.98937994278865404</v>
      </c>
    </row>
    <row r="58" spans="1:40" ht="18" thickBot="1" x14ac:dyDescent="0.35">
      <c r="A58" s="132" t="s">
        <v>57</v>
      </c>
      <c r="B58" s="133">
        <v>3148702540</v>
      </c>
      <c r="C58" s="126">
        <v>19218</v>
      </c>
      <c r="D58" s="127">
        <v>5359494119.0200005</v>
      </c>
      <c r="E58" s="127">
        <v>4029496043.2600002</v>
      </c>
      <c r="F58" s="128">
        <f>D58/B58</f>
        <v>1.7021277973815845</v>
      </c>
      <c r="G58" s="126">
        <v>3531</v>
      </c>
      <c r="H58" s="127">
        <v>1540565330.46</v>
      </c>
      <c r="I58" s="127">
        <v>1170080113.77</v>
      </c>
      <c r="J58" s="126">
        <v>15679</v>
      </c>
      <c r="K58" s="127">
        <v>3555624310.0900002</v>
      </c>
      <c r="L58" s="127">
        <v>2661744479.25</v>
      </c>
      <c r="M58" s="131">
        <f>K58/B58</f>
        <v>1.1292347450801117</v>
      </c>
      <c r="N58" s="129">
        <v>629</v>
      </c>
      <c r="O58" s="130">
        <v>366384571.41000003</v>
      </c>
      <c r="P58" s="130">
        <v>278805546.05000001</v>
      </c>
      <c r="Q58" s="129">
        <v>1012</v>
      </c>
      <c r="R58" s="130">
        <v>62962897.229999997</v>
      </c>
      <c r="S58" s="130">
        <v>48088745.409999996</v>
      </c>
      <c r="T58" s="129">
        <v>15050</v>
      </c>
      <c r="U58" s="130">
        <v>3126276841.4499998</v>
      </c>
      <c r="V58" s="127">
        <v>2334850187.79</v>
      </c>
      <c r="W58" s="128">
        <f t="shared" si="4"/>
        <v>0.99287779704017387</v>
      </c>
      <c r="X58" s="126">
        <v>10418</v>
      </c>
      <c r="Y58" s="126">
        <v>11452</v>
      </c>
      <c r="Z58" s="130">
        <v>2419594714.5599999</v>
      </c>
      <c r="AA58" s="127">
        <v>1807718840.5</v>
      </c>
      <c r="AB58" s="128">
        <f>Z58/B58</f>
        <v>0.76844182129697136</v>
      </c>
      <c r="AC58" s="126">
        <v>160</v>
      </c>
      <c r="AD58" s="130">
        <v>33824959.789999999</v>
      </c>
      <c r="AE58" s="126">
        <v>15253</v>
      </c>
      <c r="AF58" s="130">
        <v>3159148691.0100002</v>
      </c>
      <c r="AG58" s="130">
        <v>2362677025.4000001</v>
      </c>
      <c r="AH58" s="130">
        <v>1161362921.26</v>
      </c>
      <c r="AI58" s="130">
        <v>892947129.02999997</v>
      </c>
      <c r="AJ58" s="128">
        <f>AF58/B58</f>
        <v>1.0033176049110057</v>
      </c>
      <c r="AK58" s="126">
        <v>15060</v>
      </c>
      <c r="AL58" s="127">
        <v>3025461818.3699999</v>
      </c>
      <c r="AM58" s="127">
        <v>2258624070.52</v>
      </c>
      <c r="AN58" s="128">
        <f>AL58/B58</f>
        <v>0.96085983986597856</v>
      </c>
    </row>
    <row r="59" spans="1:40" ht="21" hidden="1" customHeight="1" x14ac:dyDescent="0.3">
      <c r="A59" s="5" t="s">
        <v>59</v>
      </c>
      <c r="B59" s="21"/>
      <c r="C59" s="5"/>
      <c r="D59" s="6"/>
      <c r="F59" s="5"/>
      <c r="G59" s="4"/>
      <c r="H59" s="4"/>
      <c r="I59" s="5"/>
      <c r="K59" s="6"/>
      <c r="L59" s="6"/>
      <c r="O59" s="5"/>
      <c r="R59" s="22"/>
      <c r="U59" s="23"/>
      <c r="V59" s="23"/>
      <c r="W59" s="99" t="e">
        <f t="shared" si="4"/>
        <v>#DIV/0!</v>
      </c>
      <c r="Z59" s="6"/>
      <c r="AD59" s="5"/>
      <c r="AF59" s="103"/>
      <c r="AG59" s="103"/>
      <c r="AH59" s="103"/>
      <c r="AI59" s="103"/>
    </row>
    <row r="60" spans="1:40" ht="15.75" hidden="1" customHeight="1" x14ac:dyDescent="0.3">
      <c r="A60" s="5" t="s">
        <v>58</v>
      </c>
      <c r="B60" s="21"/>
      <c r="G60" s="5"/>
      <c r="H60" s="7"/>
      <c r="S60" s="22"/>
      <c r="T60" s="22"/>
      <c r="U60" s="23"/>
      <c r="V60" s="23"/>
      <c r="W60" s="99" t="e">
        <f t="shared" si="4"/>
        <v>#DIV/0!</v>
      </c>
      <c r="Z60" s="23"/>
      <c r="AA60" s="108"/>
    </row>
    <row r="61" spans="1:40" ht="12" customHeight="1" x14ac:dyDescent="0.3">
      <c r="A61" s="5" t="s">
        <v>78</v>
      </c>
      <c r="B61" s="21"/>
      <c r="G61" s="5"/>
      <c r="H61" s="7"/>
      <c r="T61" s="22"/>
      <c r="U61" s="23"/>
      <c r="V61" s="23"/>
    </row>
    <row r="62" spans="1:40" ht="15" customHeight="1" x14ac:dyDescent="0.35">
      <c r="A62" s="5" t="s">
        <v>79</v>
      </c>
      <c r="B62" s="21"/>
      <c r="G62" s="5"/>
      <c r="H62" s="7"/>
      <c r="I62" s="7"/>
      <c r="K62" s="6"/>
      <c r="L62" s="6"/>
      <c r="T62" s="22"/>
      <c r="U62" s="23"/>
      <c r="V62" s="23"/>
      <c r="Z62" s="23"/>
      <c r="AA62" s="108"/>
      <c r="AL62" s="107"/>
    </row>
    <row r="63" spans="1:40" ht="12.75" customHeight="1" x14ac:dyDescent="0.3">
      <c r="A63" s="5" t="s">
        <v>80</v>
      </c>
      <c r="B63" s="21"/>
      <c r="G63" s="5"/>
      <c r="H63" s="7"/>
      <c r="K63" s="6"/>
      <c r="L63" s="6"/>
      <c r="T63" s="22"/>
      <c r="U63" s="23"/>
      <c r="V63" s="23"/>
      <c r="W63" s="23"/>
      <c r="X63" s="23"/>
      <c r="Y63" s="23"/>
    </row>
    <row r="64" spans="1:40" x14ac:dyDescent="0.3">
      <c r="B64" s="21"/>
      <c r="D64" s="19"/>
      <c r="E64" s="19"/>
      <c r="K64" s="6"/>
      <c r="L64" s="6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2:39" x14ac:dyDescent="0.3">
      <c r="B65" s="21"/>
      <c r="K65" s="7"/>
      <c r="L65" s="7"/>
      <c r="T65" s="22"/>
      <c r="U65" s="23"/>
      <c r="V65" s="23"/>
      <c r="AL65" s="19"/>
    </row>
    <row r="66" spans="2:39" x14ac:dyDescent="0.3">
      <c r="B66" s="21"/>
      <c r="T66" s="22"/>
      <c r="U66" s="23"/>
      <c r="V66" s="23"/>
    </row>
    <row r="67" spans="2:39" x14ac:dyDescent="0.3">
      <c r="B67" s="21"/>
      <c r="T67" s="22"/>
      <c r="U67" s="23"/>
      <c r="V67" s="23"/>
    </row>
    <row r="68" spans="2:39" x14ac:dyDescent="0.3">
      <c r="B68" s="21"/>
      <c r="D68" s="19"/>
      <c r="E68" s="19"/>
      <c r="J68" s="19"/>
      <c r="K68" s="19"/>
      <c r="L68" s="19"/>
      <c r="M68" s="19"/>
      <c r="N68" s="19"/>
      <c r="AL68" s="19"/>
      <c r="AM68" s="19"/>
    </row>
    <row r="69" spans="2:39" x14ac:dyDescent="0.3">
      <c r="B69" s="21"/>
      <c r="T69" s="22"/>
      <c r="U69" s="23"/>
      <c r="V69" s="23"/>
    </row>
    <row r="70" spans="2:39" x14ac:dyDescent="0.3">
      <c r="B70" s="21"/>
      <c r="T70" s="22"/>
      <c r="U70" s="23"/>
      <c r="V70" s="23"/>
    </row>
    <row r="71" spans="2:39" x14ac:dyDescent="0.3">
      <c r="B71" s="21"/>
      <c r="T71" s="22"/>
      <c r="U71" s="23"/>
      <c r="V71" s="23"/>
      <c r="AF71" s="22"/>
      <c r="AG71" s="22"/>
      <c r="AH71" s="22"/>
      <c r="AI71" s="22"/>
    </row>
    <row r="72" spans="2:39" x14ac:dyDescent="0.3">
      <c r="B72" s="21"/>
      <c r="K72" s="7"/>
      <c r="L72" s="7"/>
      <c r="T72" s="22"/>
      <c r="U72" s="23"/>
      <c r="V72" s="23"/>
      <c r="AL72" s="141"/>
    </row>
    <row r="73" spans="2:39" x14ac:dyDescent="0.3">
      <c r="B73" s="21"/>
      <c r="T73" s="22"/>
      <c r="U73" s="23"/>
      <c r="V73" s="23"/>
      <c r="Z73" s="22"/>
      <c r="AA73" s="22"/>
    </row>
    <row r="74" spans="2:39" x14ac:dyDescent="0.3">
      <c r="B74" s="21"/>
      <c r="O74" s="22"/>
      <c r="P74" s="22"/>
      <c r="R74" s="22"/>
      <c r="S74" s="22"/>
      <c r="T74" s="22"/>
      <c r="U74" s="23"/>
      <c r="V74" s="23"/>
      <c r="W74" s="23"/>
    </row>
    <row r="75" spans="2:39" x14ac:dyDescent="0.3">
      <c r="B75" s="21"/>
      <c r="T75" s="22"/>
      <c r="U75" s="23"/>
      <c r="V75" s="23"/>
      <c r="Z75" s="22"/>
    </row>
    <row r="76" spans="2:39" x14ac:dyDescent="0.3">
      <c r="B76" s="21"/>
      <c r="T76" s="22"/>
      <c r="U76" s="23"/>
      <c r="V76" s="23"/>
    </row>
    <row r="77" spans="2:39" x14ac:dyDescent="0.3">
      <c r="B77" s="21"/>
      <c r="T77" s="22"/>
      <c r="U77" s="23"/>
      <c r="V77" s="23"/>
    </row>
    <row r="78" spans="2:39" x14ac:dyDescent="0.3">
      <c r="B78" s="21"/>
      <c r="T78" s="22"/>
      <c r="U78" s="23"/>
      <c r="V78" s="23"/>
    </row>
    <row r="79" spans="2:39" x14ac:dyDescent="0.3">
      <c r="B79" s="21"/>
      <c r="T79" s="22"/>
      <c r="U79" s="23"/>
      <c r="V79" s="23"/>
    </row>
    <row r="80" spans="2:39" x14ac:dyDescent="0.3">
      <c r="B80" s="21"/>
      <c r="T80" s="22"/>
      <c r="U80" s="23"/>
      <c r="V80" s="23"/>
    </row>
    <row r="81" spans="2:22" x14ac:dyDescent="0.3">
      <c r="B81" s="21"/>
      <c r="T81" s="22"/>
      <c r="U81" s="23"/>
      <c r="V81" s="23"/>
    </row>
    <row r="82" spans="2:22" x14ac:dyDescent="0.3">
      <c r="B82" s="21"/>
      <c r="T82" s="22"/>
      <c r="U82" s="23"/>
      <c r="V82" s="23"/>
    </row>
    <row r="83" spans="2:22" x14ac:dyDescent="0.3">
      <c r="B83" s="21"/>
      <c r="T83" s="22"/>
      <c r="U83" s="23"/>
      <c r="V83" s="23"/>
    </row>
    <row r="84" spans="2:22" x14ac:dyDescent="0.3">
      <c r="B84" s="21"/>
      <c r="T84" s="22"/>
      <c r="U84" s="23"/>
      <c r="V84" s="23"/>
    </row>
    <row r="85" spans="2:22" x14ac:dyDescent="0.3">
      <c r="B85" s="21"/>
      <c r="T85" s="22"/>
      <c r="U85" s="23"/>
      <c r="V85" s="23"/>
    </row>
    <row r="86" spans="2:22" x14ac:dyDescent="0.3">
      <c r="B86" s="21"/>
      <c r="T86" s="22"/>
      <c r="U86" s="23"/>
      <c r="V86" s="23"/>
    </row>
    <row r="87" spans="2:22" x14ac:dyDescent="0.3">
      <c r="B87" s="21"/>
      <c r="T87" s="22"/>
      <c r="U87" s="23"/>
      <c r="V87" s="23"/>
    </row>
    <row r="88" spans="2:22" x14ac:dyDescent="0.3">
      <c r="B88" s="21"/>
      <c r="T88" s="22"/>
      <c r="U88" s="23"/>
      <c r="V88" s="23"/>
    </row>
    <row r="89" spans="2:22" x14ac:dyDescent="0.3">
      <c r="B89" s="21"/>
      <c r="T89" s="22"/>
      <c r="U89" s="23"/>
      <c r="V89" s="23"/>
    </row>
    <row r="90" spans="2:22" x14ac:dyDescent="0.3">
      <c r="B90" s="21"/>
      <c r="T90" s="22"/>
      <c r="U90" s="23"/>
      <c r="V90" s="23"/>
    </row>
    <row r="91" spans="2:22" x14ac:dyDescent="0.3">
      <c r="B91" s="21"/>
      <c r="T91" s="22"/>
      <c r="U91" s="23"/>
      <c r="V91" s="23"/>
    </row>
    <row r="92" spans="2:22" x14ac:dyDescent="0.3">
      <c r="B92" s="21"/>
      <c r="T92" s="22"/>
      <c r="U92" s="23"/>
      <c r="V92" s="23"/>
    </row>
    <row r="93" spans="2:22" x14ac:dyDescent="0.3">
      <c r="B93" s="21"/>
      <c r="T93" s="22"/>
      <c r="U93" s="23"/>
      <c r="V93" s="23"/>
    </row>
    <row r="94" spans="2:22" x14ac:dyDescent="0.3">
      <c r="B94" s="21"/>
      <c r="T94" s="22"/>
      <c r="U94" s="23"/>
      <c r="V94" s="23"/>
    </row>
    <row r="95" spans="2:22" x14ac:dyDescent="0.3">
      <c r="B95" s="21"/>
      <c r="T95" s="22"/>
      <c r="U95" s="23"/>
      <c r="V95" s="23"/>
    </row>
    <row r="96" spans="2:22" x14ac:dyDescent="0.3">
      <c r="B96" s="21"/>
      <c r="T96" s="22"/>
      <c r="U96" s="23"/>
      <c r="V96" s="23"/>
    </row>
    <row r="97" spans="2:22" x14ac:dyDescent="0.3">
      <c r="B97" s="21"/>
      <c r="T97" s="22"/>
      <c r="U97" s="23"/>
      <c r="V97" s="23"/>
    </row>
    <row r="98" spans="2:22" x14ac:dyDescent="0.3">
      <c r="B98" s="21"/>
      <c r="T98" s="22"/>
      <c r="U98" s="23"/>
      <c r="V98" s="23"/>
    </row>
    <row r="99" spans="2:22" x14ac:dyDescent="0.3">
      <c r="B99" s="21"/>
      <c r="T99" s="22"/>
      <c r="U99" s="23"/>
      <c r="V99" s="23"/>
    </row>
    <row r="100" spans="2:22" x14ac:dyDescent="0.3">
      <c r="B100" s="21"/>
      <c r="T100" s="22"/>
      <c r="U100" s="23"/>
      <c r="V100" s="23"/>
    </row>
    <row r="101" spans="2:22" x14ac:dyDescent="0.3">
      <c r="B101" s="21"/>
      <c r="T101" s="22"/>
      <c r="U101" s="23"/>
      <c r="V101" s="23"/>
    </row>
    <row r="102" spans="2:22" x14ac:dyDescent="0.3">
      <c r="B102" s="21"/>
      <c r="T102" s="22"/>
      <c r="U102" s="23"/>
      <c r="V102" s="23"/>
    </row>
    <row r="103" spans="2:22" x14ac:dyDescent="0.3">
      <c r="B103" s="21"/>
      <c r="T103" s="22"/>
      <c r="U103" s="23"/>
      <c r="V103" s="23"/>
    </row>
    <row r="104" spans="2:22" x14ac:dyDescent="0.3">
      <c r="B104" s="21"/>
      <c r="T104" s="22"/>
      <c r="U104" s="23"/>
      <c r="V104" s="23"/>
    </row>
    <row r="105" spans="2:22" x14ac:dyDescent="0.3">
      <c r="B105" s="21"/>
      <c r="T105" s="22"/>
      <c r="U105" s="23"/>
      <c r="V105" s="23"/>
    </row>
    <row r="106" spans="2:22" x14ac:dyDescent="0.3">
      <c r="B106" s="21"/>
      <c r="T106" s="22"/>
      <c r="U106" s="23"/>
      <c r="V106" s="23"/>
    </row>
    <row r="107" spans="2:22" x14ac:dyDescent="0.3">
      <c r="B107" s="21"/>
      <c r="U107" s="23"/>
      <c r="V107" s="23"/>
    </row>
    <row r="108" spans="2:22" x14ac:dyDescent="0.3">
      <c r="B108" s="21"/>
      <c r="U108" s="23"/>
      <c r="V108" s="23"/>
    </row>
    <row r="109" spans="2:22" x14ac:dyDescent="0.3">
      <c r="B109" s="21"/>
      <c r="U109" s="23"/>
      <c r="V109" s="23"/>
    </row>
    <row r="110" spans="2:22" x14ac:dyDescent="0.3">
      <c r="B110" s="21"/>
      <c r="U110" s="23"/>
      <c r="V110" s="23"/>
    </row>
    <row r="111" spans="2:22" x14ac:dyDescent="0.3">
      <c r="B111" s="21"/>
      <c r="U111" s="23"/>
      <c r="V111" s="23"/>
    </row>
    <row r="112" spans="2:22" x14ac:dyDescent="0.3">
      <c r="B112" s="21"/>
      <c r="U112" s="23"/>
      <c r="V112" s="23"/>
    </row>
    <row r="113" spans="2:22" x14ac:dyDescent="0.3">
      <c r="B113" s="21"/>
      <c r="U113" s="23"/>
      <c r="V113" s="23"/>
    </row>
    <row r="114" spans="2:22" x14ac:dyDescent="0.3">
      <c r="B114" s="21"/>
      <c r="U114" s="23"/>
      <c r="V114" s="23"/>
    </row>
    <row r="115" spans="2:22" x14ac:dyDescent="0.3">
      <c r="B115" s="21"/>
      <c r="U115" s="23"/>
      <c r="V115" s="23"/>
    </row>
    <row r="116" spans="2:22" x14ac:dyDescent="0.3">
      <c r="B116" s="21"/>
      <c r="U116" s="23"/>
      <c r="V116" s="23"/>
    </row>
    <row r="117" spans="2:22" x14ac:dyDescent="0.3">
      <c r="B117" s="21"/>
      <c r="U117" s="23"/>
      <c r="V117" s="23"/>
    </row>
    <row r="118" spans="2:22" x14ac:dyDescent="0.3">
      <c r="B118" s="21"/>
      <c r="U118" s="23"/>
      <c r="V118" s="23"/>
    </row>
    <row r="119" spans="2:22" x14ac:dyDescent="0.3">
      <c r="B119" s="21"/>
      <c r="U119" s="23"/>
      <c r="V119" s="23"/>
    </row>
    <row r="120" spans="2:22" x14ac:dyDescent="0.3">
      <c r="B120" s="21"/>
      <c r="U120" s="23"/>
      <c r="V120" s="23"/>
    </row>
    <row r="121" spans="2:22" x14ac:dyDescent="0.3">
      <c r="B121" s="21"/>
      <c r="U121" s="23"/>
      <c r="V121" s="23"/>
    </row>
    <row r="122" spans="2:22" x14ac:dyDescent="0.3">
      <c r="B122" s="21"/>
      <c r="U122" s="23"/>
      <c r="V122" s="23"/>
    </row>
    <row r="123" spans="2:22" x14ac:dyDescent="0.3">
      <c r="B123" s="21"/>
      <c r="U123" s="23"/>
      <c r="V123" s="23"/>
    </row>
    <row r="124" spans="2:22" x14ac:dyDescent="0.3">
      <c r="B124" s="21"/>
      <c r="U124" s="23"/>
      <c r="V124" s="23"/>
    </row>
    <row r="125" spans="2:22" x14ac:dyDescent="0.3">
      <c r="B125" s="21"/>
      <c r="U125" s="23"/>
      <c r="V125" s="23"/>
    </row>
    <row r="126" spans="2:22" x14ac:dyDescent="0.3">
      <c r="B126" s="21"/>
      <c r="U126" s="23"/>
      <c r="V126" s="23"/>
    </row>
    <row r="127" spans="2:22" x14ac:dyDescent="0.3">
      <c r="B127" s="21"/>
      <c r="U127" s="23"/>
      <c r="V127" s="23"/>
    </row>
    <row r="128" spans="2:22" x14ac:dyDescent="0.3">
      <c r="B128" s="21"/>
      <c r="U128" s="23"/>
      <c r="V128" s="23"/>
    </row>
    <row r="129" spans="2:22" x14ac:dyDescent="0.3">
      <c r="B129" s="21"/>
      <c r="U129" s="23"/>
      <c r="V129" s="23"/>
    </row>
    <row r="130" spans="2:22" x14ac:dyDescent="0.3">
      <c r="B130" s="21"/>
      <c r="U130" s="23"/>
      <c r="V130" s="23"/>
    </row>
    <row r="131" spans="2:22" x14ac:dyDescent="0.3">
      <c r="B131" s="21"/>
      <c r="U131" s="23"/>
      <c r="V131" s="23"/>
    </row>
    <row r="132" spans="2:22" x14ac:dyDescent="0.3">
      <c r="B132" s="21"/>
      <c r="U132" s="23"/>
      <c r="V132" s="23"/>
    </row>
    <row r="133" spans="2:22" x14ac:dyDescent="0.3">
      <c r="B133" s="21"/>
      <c r="U133" s="23"/>
      <c r="V133" s="23"/>
    </row>
    <row r="134" spans="2:22" x14ac:dyDescent="0.3">
      <c r="B134" s="21"/>
      <c r="U134" s="23"/>
      <c r="V134" s="23"/>
    </row>
    <row r="135" spans="2:22" x14ac:dyDescent="0.3">
      <c r="B135" s="21"/>
      <c r="U135" s="23"/>
      <c r="V135" s="23"/>
    </row>
    <row r="136" spans="2:22" x14ac:dyDescent="0.3">
      <c r="B136" s="21"/>
      <c r="U136" s="23"/>
      <c r="V136" s="23"/>
    </row>
    <row r="137" spans="2:22" x14ac:dyDescent="0.3">
      <c r="B137" s="21"/>
      <c r="U137" s="23"/>
      <c r="V137" s="23"/>
    </row>
    <row r="138" spans="2:22" x14ac:dyDescent="0.3">
      <c r="B138" s="21"/>
      <c r="U138" s="23"/>
      <c r="V138" s="23"/>
    </row>
    <row r="139" spans="2:22" x14ac:dyDescent="0.3">
      <c r="B139" s="21"/>
      <c r="U139" s="23"/>
      <c r="V139" s="23"/>
    </row>
    <row r="140" spans="2:22" x14ac:dyDescent="0.3">
      <c r="B140" s="21"/>
      <c r="U140" s="23"/>
      <c r="V140" s="23"/>
    </row>
    <row r="141" spans="2:22" x14ac:dyDescent="0.3">
      <c r="B141" s="21"/>
      <c r="U141" s="23"/>
      <c r="V141" s="23"/>
    </row>
    <row r="142" spans="2:22" x14ac:dyDescent="0.3">
      <c r="B142" s="21"/>
      <c r="U142" s="23"/>
      <c r="V142" s="23"/>
    </row>
    <row r="143" spans="2:22" x14ac:dyDescent="0.3">
      <c r="B143" s="21"/>
      <c r="U143" s="23"/>
      <c r="V143" s="23"/>
    </row>
    <row r="144" spans="2:22" x14ac:dyDescent="0.3">
      <c r="B144" s="21"/>
      <c r="U144" s="23"/>
      <c r="V144" s="23"/>
    </row>
    <row r="145" spans="2:22" x14ac:dyDescent="0.3">
      <c r="B145" s="21"/>
      <c r="U145" s="23"/>
      <c r="V145" s="23"/>
    </row>
    <row r="146" spans="2:22" x14ac:dyDescent="0.3">
      <c r="B146" s="21"/>
      <c r="U146" s="23"/>
      <c r="V146" s="23"/>
    </row>
    <row r="147" spans="2:22" x14ac:dyDescent="0.3">
      <c r="B147" s="21"/>
      <c r="U147" s="23"/>
      <c r="V147" s="23"/>
    </row>
    <row r="148" spans="2:22" x14ac:dyDescent="0.3">
      <c r="B148" s="21"/>
      <c r="U148" s="23"/>
      <c r="V148" s="23"/>
    </row>
    <row r="149" spans="2:22" x14ac:dyDescent="0.3">
      <c r="B149" s="21"/>
      <c r="U149" s="23"/>
      <c r="V149" s="23"/>
    </row>
    <row r="150" spans="2:22" x14ac:dyDescent="0.3">
      <c r="B150" s="21"/>
      <c r="U150" s="23"/>
      <c r="V150" s="23"/>
    </row>
    <row r="151" spans="2:22" x14ac:dyDescent="0.3">
      <c r="B151" s="21"/>
      <c r="U151" s="23"/>
      <c r="V151" s="23"/>
    </row>
    <row r="152" spans="2:22" x14ac:dyDescent="0.3">
      <c r="B152" s="21"/>
      <c r="U152" s="23"/>
      <c r="V152" s="23"/>
    </row>
    <row r="153" spans="2:22" x14ac:dyDescent="0.3">
      <c r="B153" s="21"/>
      <c r="U153" s="23"/>
      <c r="V153" s="23"/>
    </row>
    <row r="154" spans="2:22" x14ac:dyDescent="0.3">
      <c r="B154" s="21"/>
      <c r="U154" s="23"/>
      <c r="V154" s="23"/>
    </row>
    <row r="155" spans="2:22" x14ac:dyDescent="0.3">
      <c r="B155" s="21"/>
      <c r="U155" s="23"/>
      <c r="V155" s="23"/>
    </row>
    <row r="156" spans="2:22" x14ac:dyDescent="0.3">
      <c r="B156" s="21"/>
      <c r="U156" s="23"/>
      <c r="V156" s="23"/>
    </row>
    <row r="157" spans="2:22" x14ac:dyDescent="0.3">
      <c r="B157" s="21"/>
      <c r="U157" s="23"/>
      <c r="V157" s="23"/>
    </row>
    <row r="158" spans="2:22" x14ac:dyDescent="0.3">
      <c r="B158" s="21"/>
      <c r="U158" s="23"/>
      <c r="V158" s="23"/>
    </row>
    <row r="159" spans="2:22" x14ac:dyDescent="0.3">
      <c r="B159" s="21"/>
      <c r="U159" s="23"/>
      <c r="V159" s="23"/>
    </row>
    <row r="160" spans="2:22" x14ac:dyDescent="0.3">
      <c r="B160" s="21"/>
      <c r="U160" s="23"/>
      <c r="V160" s="23"/>
    </row>
    <row r="161" spans="2:22" x14ac:dyDescent="0.3">
      <c r="B161" s="21"/>
      <c r="U161" s="23"/>
      <c r="V161" s="23"/>
    </row>
    <row r="162" spans="2:22" x14ac:dyDescent="0.3">
      <c r="B162" s="21"/>
      <c r="U162" s="23"/>
      <c r="V162" s="23"/>
    </row>
    <row r="163" spans="2:22" x14ac:dyDescent="0.3">
      <c r="B163" s="21"/>
      <c r="U163" s="23"/>
      <c r="V163" s="23"/>
    </row>
    <row r="164" spans="2:22" x14ac:dyDescent="0.3">
      <c r="B164" s="21"/>
      <c r="U164" s="23"/>
      <c r="V164" s="23"/>
    </row>
    <row r="165" spans="2:22" x14ac:dyDescent="0.3">
      <c r="B165" s="21"/>
      <c r="U165" s="23"/>
      <c r="V165" s="23"/>
    </row>
    <row r="166" spans="2:22" x14ac:dyDescent="0.3">
      <c r="B166" s="21"/>
      <c r="U166" s="23"/>
      <c r="V166" s="23"/>
    </row>
    <row r="167" spans="2:22" x14ac:dyDescent="0.3">
      <c r="B167" s="21"/>
      <c r="U167" s="23"/>
      <c r="V167" s="23"/>
    </row>
    <row r="168" spans="2:22" x14ac:dyDescent="0.3">
      <c r="B168" s="21"/>
      <c r="U168" s="23"/>
      <c r="V168" s="23"/>
    </row>
    <row r="169" spans="2:22" x14ac:dyDescent="0.3">
      <c r="B169" s="21"/>
      <c r="U169" s="23"/>
      <c r="V169" s="23"/>
    </row>
    <row r="170" spans="2:22" x14ac:dyDescent="0.3">
      <c r="B170" s="21"/>
      <c r="U170" s="23"/>
      <c r="V170" s="23"/>
    </row>
    <row r="171" spans="2:22" x14ac:dyDescent="0.3">
      <c r="B171" s="21"/>
      <c r="U171" s="23"/>
      <c r="V171" s="23"/>
    </row>
    <row r="172" spans="2:22" x14ac:dyDescent="0.3">
      <c r="B172" s="21"/>
      <c r="U172" s="23"/>
      <c r="V172" s="23"/>
    </row>
    <row r="173" spans="2:22" x14ac:dyDescent="0.3">
      <c r="B173" s="21"/>
      <c r="U173" s="23"/>
      <c r="V173" s="23"/>
    </row>
    <row r="174" spans="2:22" x14ac:dyDescent="0.3">
      <c r="B174" s="21"/>
      <c r="U174" s="23"/>
      <c r="V174" s="23"/>
    </row>
    <row r="175" spans="2:22" x14ac:dyDescent="0.3">
      <c r="B175" s="21"/>
      <c r="U175" s="23"/>
      <c r="V175" s="23"/>
    </row>
    <row r="176" spans="2:22" x14ac:dyDescent="0.3">
      <c r="B176" s="21"/>
      <c r="U176" s="23"/>
      <c r="V176" s="23"/>
    </row>
    <row r="177" spans="2:22" x14ac:dyDescent="0.3">
      <c r="B177" s="21"/>
      <c r="U177" s="23"/>
      <c r="V177" s="23"/>
    </row>
    <row r="178" spans="2:22" x14ac:dyDescent="0.3">
      <c r="B178" s="21"/>
      <c r="U178" s="23"/>
      <c r="V178" s="23"/>
    </row>
    <row r="179" spans="2:22" x14ac:dyDescent="0.3">
      <c r="B179" s="21"/>
      <c r="U179" s="23"/>
      <c r="V179" s="23"/>
    </row>
    <row r="180" spans="2:22" x14ac:dyDescent="0.3">
      <c r="B180" s="21"/>
      <c r="U180" s="23"/>
      <c r="V180" s="23"/>
    </row>
    <row r="181" spans="2:22" x14ac:dyDescent="0.3">
      <c r="B181" s="21"/>
      <c r="U181" s="23"/>
      <c r="V181" s="23"/>
    </row>
    <row r="182" spans="2:22" x14ac:dyDescent="0.3">
      <c r="B182" s="21"/>
      <c r="U182" s="23"/>
      <c r="V182" s="23"/>
    </row>
    <row r="183" spans="2:22" x14ac:dyDescent="0.3">
      <c r="B183" s="21"/>
      <c r="U183" s="23"/>
      <c r="V183" s="23"/>
    </row>
    <row r="184" spans="2:22" x14ac:dyDescent="0.3">
      <c r="B184" s="21"/>
      <c r="U184" s="23"/>
      <c r="V184" s="23"/>
    </row>
    <row r="185" spans="2:22" x14ac:dyDescent="0.3">
      <c r="B185" s="21"/>
      <c r="U185" s="23"/>
      <c r="V185" s="23"/>
    </row>
    <row r="186" spans="2:22" x14ac:dyDescent="0.3">
      <c r="B186" s="21"/>
      <c r="U186" s="23"/>
      <c r="V186" s="23"/>
    </row>
    <row r="187" spans="2:22" x14ac:dyDescent="0.3">
      <c r="B187" s="21"/>
      <c r="U187" s="23"/>
      <c r="V187" s="23"/>
    </row>
    <row r="188" spans="2:22" x14ac:dyDescent="0.3">
      <c r="B188" s="21"/>
      <c r="U188" s="23"/>
      <c r="V188" s="23"/>
    </row>
    <row r="189" spans="2:22" x14ac:dyDescent="0.3">
      <c r="B189" s="21"/>
      <c r="U189" s="23"/>
      <c r="V189" s="23"/>
    </row>
    <row r="190" spans="2:22" x14ac:dyDescent="0.3">
      <c r="B190" s="21"/>
      <c r="U190" s="23"/>
      <c r="V190" s="23"/>
    </row>
    <row r="191" spans="2:22" x14ac:dyDescent="0.3">
      <c r="B191" s="21"/>
      <c r="U191" s="23"/>
      <c r="V191" s="23"/>
    </row>
    <row r="192" spans="2:22" x14ac:dyDescent="0.3">
      <c r="B192" s="21"/>
      <c r="U192" s="23"/>
      <c r="V192" s="23"/>
    </row>
    <row r="193" spans="2:22" x14ac:dyDescent="0.3">
      <c r="B193" s="21"/>
      <c r="U193" s="23"/>
      <c r="V193" s="23"/>
    </row>
    <row r="194" spans="2:22" x14ac:dyDescent="0.3">
      <c r="B194" s="21"/>
      <c r="U194" s="23"/>
      <c r="V194" s="23"/>
    </row>
    <row r="195" spans="2:22" x14ac:dyDescent="0.3">
      <c r="B195" s="21"/>
      <c r="U195" s="23"/>
      <c r="V195" s="23"/>
    </row>
    <row r="196" spans="2:22" x14ac:dyDescent="0.3">
      <c r="B196" s="21"/>
      <c r="U196" s="23"/>
      <c r="V196" s="23"/>
    </row>
    <row r="197" spans="2:22" x14ac:dyDescent="0.3">
      <c r="B197" s="21"/>
      <c r="U197" s="23"/>
      <c r="V197" s="23"/>
    </row>
    <row r="198" spans="2:22" x14ac:dyDescent="0.3">
      <c r="B198" s="21"/>
      <c r="U198" s="23"/>
      <c r="V198" s="23"/>
    </row>
    <row r="199" spans="2:22" x14ac:dyDescent="0.3">
      <c r="B199" s="21"/>
      <c r="U199" s="23"/>
      <c r="V199" s="23"/>
    </row>
    <row r="200" spans="2:22" x14ac:dyDescent="0.3">
      <c r="B200" s="21"/>
      <c r="U200" s="23"/>
      <c r="V200" s="23"/>
    </row>
    <row r="201" spans="2:22" x14ac:dyDescent="0.3">
      <c r="B201" s="21"/>
      <c r="U201" s="23"/>
      <c r="V201" s="23"/>
    </row>
    <row r="202" spans="2:22" x14ac:dyDescent="0.3">
      <c r="B202" s="21"/>
      <c r="U202" s="23"/>
      <c r="V202" s="23"/>
    </row>
    <row r="203" spans="2:22" x14ac:dyDescent="0.3">
      <c r="B203" s="21"/>
      <c r="U203" s="23"/>
      <c r="V203" s="23"/>
    </row>
    <row r="204" spans="2:22" x14ac:dyDescent="0.3">
      <c r="B204" s="21"/>
      <c r="U204" s="23"/>
      <c r="V204" s="23"/>
    </row>
    <row r="205" spans="2:22" x14ac:dyDescent="0.3">
      <c r="B205" s="21"/>
      <c r="U205" s="23"/>
      <c r="V205" s="23"/>
    </row>
    <row r="206" spans="2:22" x14ac:dyDescent="0.3">
      <c r="B206" s="21"/>
      <c r="U206" s="23"/>
      <c r="V206" s="23"/>
    </row>
    <row r="207" spans="2:22" x14ac:dyDescent="0.3">
      <c r="B207" s="21"/>
      <c r="U207" s="23"/>
      <c r="V207" s="23"/>
    </row>
    <row r="208" spans="2:22" x14ac:dyDescent="0.3">
      <c r="B208" s="21"/>
      <c r="U208" s="23"/>
      <c r="V208" s="23"/>
    </row>
    <row r="209" spans="2:22" x14ac:dyDescent="0.3">
      <c r="B209" s="21"/>
      <c r="U209" s="23"/>
      <c r="V209" s="23"/>
    </row>
    <row r="210" spans="2:22" x14ac:dyDescent="0.3">
      <c r="B210" s="21"/>
      <c r="U210" s="23"/>
      <c r="V210" s="23"/>
    </row>
    <row r="211" spans="2:22" x14ac:dyDescent="0.3">
      <c r="B211" s="21"/>
      <c r="U211" s="23"/>
      <c r="V211" s="23"/>
    </row>
    <row r="212" spans="2:22" x14ac:dyDescent="0.3">
      <c r="B212" s="21"/>
      <c r="U212" s="23"/>
      <c r="V212" s="23"/>
    </row>
    <row r="213" spans="2:22" x14ac:dyDescent="0.3">
      <c r="B213" s="21"/>
      <c r="U213" s="23"/>
      <c r="V213" s="23"/>
    </row>
    <row r="214" spans="2:22" x14ac:dyDescent="0.3">
      <c r="B214" s="21"/>
      <c r="U214" s="23"/>
      <c r="V214" s="23"/>
    </row>
    <row r="215" spans="2:22" x14ac:dyDescent="0.3">
      <c r="B215" s="21"/>
      <c r="U215" s="23"/>
      <c r="V215" s="23"/>
    </row>
    <row r="216" spans="2:22" x14ac:dyDescent="0.3">
      <c r="B216" s="21"/>
      <c r="U216" s="23"/>
      <c r="V216" s="23"/>
    </row>
    <row r="217" spans="2:22" x14ac:dyDescent="0.3">
      <c r="B217" s="21"/>
      <c r="U217" s="23"/>
      <c r="V217" s="23"/>
    </row>
    <row r="218" spans="2:22" x14ac:dyDescent="0.3">
      <c r="B218" s="21"/>
      <c r="U218" s="23"/>
      <c r="V218" s="23"/>
    </row>
    <row r="219" spans="2:22" x14ac:dyDescent="0.3">
      <c r="B219" s="21"/>
      <c r="U219" s="23"/>
      <c r="V219" s="23"/>
    </row>
    <row r="220" spans="2:22" x14ac:dyDescent="0.3">
      <c r="B220" s="21"/>
      <c r="U220" s="23"/>
      <c r="V220" s="23"/>
    </row>
    <row r="221" spans="2:22" x14ac:dyDescent="0.3">
      <c r="B221" s="21"/>
      <c r="U221" s="23"/>
      <c r="V221" s="23"/>
    </row>
    <row r="222" spans="2:22" x14ac:dyDescent="0.3">
      <c r="B222" s="21"/>
      <c r="U222" s="23"/>
      <c r="V222" s="23"/>
    </row>
    <row r="223" spans="2:22" x14ac:dyDescent="0.3">
      <c r="B223" s="21"/>
      <c r="U223" s="23"/>
      <c r="V223" s="23"/>
    </row>
    <row r="224" spans="2:22" x14ac:dyDescent="0.3">
      <c r="B224" s="21"/>
      <c r="U224" s="23"/>
      <c r="V224" s="23"/>
    </row>
    <row r="225" spans="2:22" x14ac:dyDescent="0.3">
      <c r="B225" s="21"/>
      <c r="U225" s="23"/>
      <c r="V225" s="23"/>
    </row>
    <row r="226" spans="2:22" x14ac:dyDescent="0.3">
      <c r="B226" s="21"/>
      <c r="U226" s="23"/>
      <c r="V226" s="23"/>
    </row>
    <row r="227" spans="2:22" x14ac:dyDescent="0.3">
      <c r="B227" s="21"/>
      <c r="U227" s="23"/>
      <c r="V227" s="23"/>
    </row>
    <row r="228" spans="2:22" x14ac:dyDescent="0.3">
      <c r="B228" s="21"/>
      <c r="U228" s="23"/>
      <c r="V228" s="23"/>
    </row>
    <row r="229" spans="2:22" x14ac:dyDescent="0.3">
      <c r="B229" s="21"/>
      <c r="U229" s="23"/>
      <c r="V229" s="23"/>
    </row>
    <row r="230" spans="2:22" x14ac:dyDescent="0.3">
      <c r="B230" s="21"/>
      <c r="U230" s="23"/>
      <c r="V230" s="23"/>
    </row>
    <row r="231" spans="2:22" x14ac:dyDescent="0.3">
      <c r="B231" s="21"/>
      <c r="U231" s="23"/>
      <c r="V231" s="23"/>
    </row>
    <row r="232" spans="2:22" x14ac:dyDescent="0.3">
      <c r="B232" s="21"/>
      <c r="U232" s="23"/>
      <c r="V232" s="23"/>
    </row>
    <row r="233" spans="2:22" x14ac:dyDescent="0.3">
      <c r="B233" s="21"/>
      <c r="U233" s="23"/>
      <c r="V233" s="23"/>
    </row>
    <row r="234" spans="2:22" x14ac:dyDescent="0.3">
      <c r="B234" s="21"/>
      <c r="U234" s="23"/>
      <c r="V234" s="23"/>
    </row>
    <row r="235" spans="2:22" x14ac:dyDescent="0.3">
      <c r="B235" s="21"/>
      <c r="U235" s="23"/>
      <c r="V235" s="23"/>
    </row>
    <row r="236" spans="2:22" x14ac:dyDescent="0.3">
      <c r="B236" s="21"/>
      <c r="U236" s="23"/>
      <c r="V236" s="23"/>
    </row>
    <row r="237" spans="2:22" x14ac:dyDescent="0.3">
      <c r="B237" s="21"/>
      <c r="U237" s="23"/>
      <c r="V237" s="23"/>
    </row>
    <row r="238" spans="2:22" x14ac:dyDescent="0.3">
      <c r="B238" s="21"/>
      <c r="U238" s="23"/>
      <c r="V238" s="23"/>
    </row>
    <row r="239" spans="2:22" x14ac:dyDescent="0.3">
      <c r="B239" s="21"/>
      <c r="U239" s="23"/>
      <c r="V239" s="23"/>
    </row>
    <row r="240" spans="2:22" x14ac:dyDescent="0.3">
      <c r="B240" s="21"/>
      <c r="U240" s="23"/>
      <c r="V240" s="23"/>
    </row>
    <row r="241" spans="2:22" x14ac:dyDescent="0.3">
      <c r="B241" s="21"/>
      <c r="U241" s="23"/>
      <c r="V241" s="23"/>
    </row>
    <row r="242" spans="2:22" x14ac:dyDescent="0.3">
      <c r="B242" s="21"/>
      <c r="U242" s="23"/>
      <c r="V242" s="23"/>
    </row>
    <row r="243" spans="2:22" x14ac:dyDescent="0.3">
      <c r="B243" s="21"/>
      <c r="U243" s="23"/>
      <c r="V243" s="23"/>
    </row>
    <row r="244" spans="2:22" x14ac:dyDescent="0.3">
      <c r="B244" s="21"/>
      <c r="U244" s="23"/>
      <c r="V244" s="23"/>
    </row>
    <row r="245" spans="2:22" x14ac:dyDescent="0.3">
      <c r="B245" s="21"/>
      <c r="U245" s="23"/>
      <c r="V245" s="23"/>
    </row>
    <row r="246" spans="2:22" x14ac:dyDescent="0.3">
      <c r="B246" s="21"/>
      <c r="U246" s="23"/>
      <c r="V246" s="23"/>
    </row>
    <row r="247" spans="2:22" x14ac:dyDescent="0.3">
      <c r="B247" s="21"/>
      <c r="U247" s="23"/>
      <c r="V247" s="23"/>
    </row>
    <row r="248" spans="2:22" x14ac:dyDescent="0.3">
      <c r="B248" s="21"/>
      <c r="U248" s="23"/>
      <c r="V248" s="23"/>
    </row>
    <row r="249" spans="2:22" x14ac:dyDescent="0.3">
      <c r="B249" s="21"/>
      <c r="U249" s="23"/>
      <c r="V249" s="23"/>
    </row>
    <row r="250" spans="2:22" x14ac:dyDescent="0.3">
      <c r="B250" s="21"/>
      <c r="U250" s="23"/>
      <c r="V250" s="23"/>
    </row>
    <row r="251" spans="2:22" x14ac:dyDescent="0.3">
      <c r="B251" s="21"/>
      <c r="U251" s="23"/>
      <c r="V251" s="23"/>
    </row>
    <row r="252" spans="2:22" x14ac:dyDescent="0.3">
      <c r="B252" s="21"/>
      <c r="U252" s="23"/>
      <c r="V252" s="23"/>
    </row>
    <row r="253" spans="2:22" x14ac:dyDescent="0.3">
      <c r="B253" s="21"/>
      <c r="U253" s="23"/>
      <c r="V253" s="23"/>
    </row>
    <row r="254" spans="2:22" x14ac:dyDescent="0.3">
      <c r="B254" s="21"/>
      <c r="U254" s="23"/>
      <c r="V254" s="23"/>
    </row>
    <row r="255" spans="2:22" x14ac:dyDescent="0.3">
      <c r="B255" s="21"/>
      <c r="U255" s="23"/>
      <c r="V255" s="23"/>
    </row>
    <row r="256" spans="2:22" x14ac:dyDescent="0.3">
      <c r="B256" s="21"/>
      <c r="U256" s="23"/>
      <c r="V256" s="23"/>
    </row>
    <row r="257" spans="2:22" x14ac:dyDescent="0.3">
      <c r="B257" s="21"/>
      <c r="U257" s="23"/>
      <c r="V257" s="23"/>
    </row>
    <row r="258" spans="2:22" x14ac:dyDescent="0.3">
      <c r="B258" s="21"/>
      <c r="U258" s="23"/>
      <c r="V258" s="23"/>
    </row>
    <row r="259" spans="2:22" x14ac:dyDescent="0.3">
      <c r="B259" s="21"/>
      <c r="U259" s="23"/>
      <c r="V259" s="23"/>
    </row>
    <row r="260" spans="2:22" x14ac:dyDescent="0.3">
      <c r="B260" s="21"/>
      <c r="U260" s="23"/>
      <c r="V260" s="23"/>
    </row>
    <row r="261" spans="2:22" x14ac:dyDescent="0.3">
      <c r="B261" s="21"/>
      <c r="U261" s="23"/>
      <c r="V261" s="23"/>
    </row>
    <row r="262" spans="2:22" x14ac:dyDescent="0.3">
      <c r="B262" s="21"/>
      <c r="U262" s="23"/>
      <c r="V262" s="23"/>
    </row>
    <row r="263" spans="2:22" x14ac:dyDescent="0.3">
      <c r="B263" s="21"/>
      <c r="U263" s="23"/>
      <c r="V263" s="23"/>
    </row>
    <row r="264" spans="2:22" x14ac:dyDescent="0.3">
      <c r="B264" s="21"/>
      <c r="U264" s="23"/>
      <c r="V264" s="23"/>
    </row>
    <row r="265" spans="2:22" x14ac:dyDescent="0.3">
      <c r="B265" s="21"/>
      <c r="U265" s="23"/>
      <c r="V265" s="23"/>
    </row>
    <row r="266" spans="2:22" x14ac:dyDescent="0.3">
      <c r="B266" s="21"/>
      <c r="U266" s="23"/>
      <c r="V266" s="23"/>
    </row>
    <row r="267" spans="2:22" x14ac:dyDescent="0.3">
      <c r="B267" s="21"/>
      <c r="U267" s="23"/>
      <c r="V267" s="23"/>
    </row>
    <row r="268" spans="2:22" x14ac:dyDescent="0.3">
      <c r="B268" s="21"/>
      <c r="U268" s="23"/>
      <c r="V268" s="23"/>
    </row>
    <row r="269" spans="2:22" x14ac:dyDescent="0.3">
      <c r="B269" s="21"/>
      <c r="U269" s="23"/>
      <c r="V269" s="23"/>
    </row>
    <row r="270" spans="2:22" x14ac:dyDescent="0.3">
      <c r="B270" s="21"/>
      <c r="U270" s="23"/>
      <c r="V270" s="23"/>
    </row>
    <row r="271" spans="2:22" x14ac:dyDescent="0.3">
      <c r="B271" s="21"/>
      <c r="U271" s="23"/>
      <c r="V271" s="23"/>
    </row>
    <row r="272" spans="2:22" x14ac:dyDescent="0.3">
      <c r="B272" s="21"/>
      <c r="U272" s="23"/>
      <c r="V272" s="23"/>
    </row>
    <row r="273" spans="2:22" x14ac:dyDescent="0.3">
      <c r="B273" s="21"/>
      <c r="U273" s="23"/>
      <c r="V273" s="23"/>
    </row>
    <row r="274" spans="2:22" x14ac:dyDescent="0.3">
      <c r="B274" s="21"/>
      <c r="U274" s="23"/>
      <c r="V274" s="23"/>
    </row>
    <row r="275" spans="2:22" x14ac:dyDescent="0.3">
      <c r="B275" s="21"/>
      <c r="U275" s="23"/>
      <c r="V275" s="23"/>
    </row>
    <row r="276" spans="2:22" x14ac:dyDescent="0.3">
      <c r="B276" s="21"/>
      <c r="U276" s="23"/>
      <c r="V276" s="23"/>
    </row>
    <row r="277" spans="2:22" x14ac:dyDescent="0.3">
      <c r="B277" s="21"/>
      <c r="U277" s="23"/>
      <c r="V277" s="23"/>
    </row>
    <row r="278" spans="2:22" x14ac:dyDescent="0.3">
      <c r="B278" s="21"/>
      <c r="U278" s="23"/>
      <c r="V278" s="23"/>
    </row>
    <row r="279" spans="2:22" x14ac:dyDescent="0.3">
      <c r="B279" s="21"/>
      <c r="U279" s="23"/>
      <c r="V279" s="23"/>
    </row>
    <row r="280" spans="2:22" x14ac:dyDescent="0.3">
      <c r="B280" s="21"/>
      <c r="U280" s="23"/>
      <c r="V280" s="23"/>
    </row>
    <row r="281" spans="2:22" x14ac:dyDescent="0.3">
      <c r="B281" s="21"/>
      <c r="U281" s="23"/>
      <c r="V281" s="23"/>
    </row>
    <row r="282" spans="2:22" x14ac:dyDescent="0.3">
      <c r="B282" s="21"/>
      <c r="U282" s="23"/>
      <c r="V282" s="23"/>
    </row>
    <row r="283" spans="2:22" x14ac:dyDescent="0.3">
      <c r="B283" s="21"/>
      <c r="U283" s="23"/>
      <c r="V283" s="23"/>
    </row>
    <row r="284" spans="2:22" x14ac:dyDescent="0.3">
      <c r="B284" s="21"/>
      <c r="U284" s="23"/>
      <c r="V284" s="23"/>
    </row>
    <row r="285" spans="2:22" x14ac:dyDescent="0.3">
      <c r="B285" s="21"/>
      <c r="U285" s="23"/>
      <c r="V285" s="23"/>
    </row>
    <row r="286" spans="2:22" x14ac:dyDescent="0.3">
      <c r="B286" s="21"/>
      <c r="U286" s="23"/>
      <c r="V286" s="23"/>
    </row>
    <row r="287" spans="2:22" x14ac:dyDescent="0.3">
      <c r="B287" s="21"/>
      <c r="U287" s="23"/>
      <c r="V287" s="23"/>
    </row>
    <row r="288" spans="2:22" x14ac:dyDescent="0.3">
      <c r="B288" s="21"/>
      <c r="U288" s="23"/>
      <c r="V288" s="23"/>
    </row>
    <row r="289" spans="2:22" x14ac:dyDescent="0.3">
      <c r="B289" s="21"/>
      <c r="U289" s="23"/>
      <c r="V289" s="23"/>
    </row>
    <row r="290" spans="2:22" x14ac:dyDescent="0.3">
      <c r="B290" s="21"/>
      <c r="U290" s="23"/>
      <c r="V290" s="23"/>
    </row>
    <row r="291" spans="2:22" x14ac:dyDescent="0.3">
      <c r="B291" s="21"/>
      <c r="U291" s="23"/>
      <c r="V291" s="23"/>
    </row>
    <row r="292" spans="2:22" x14ac:dyDescent="0.3">
      <c r="B292" s="21"/>
      <c r="U292" s="23"/>
      <c r="V292" s="23"/>
    </row>
    <row r="293" spans="2:22" x14ac:dyDescent="0.3">
      <c r="B293" s="21"/>
      <c r="U293" s="23"/>
      <c r="V293" s="23"/>
    </row>
    <row r="294" spans="2:22" x14ac:dyDescent="0.3">
      <c r="B294" s="21"/>
      <c r="U294" s="23"/>
      <c r="V294" s="23"/>
    </row>
    <row r="295" spans="2:22" x14ac:dyDescent="0.3">
      <c r="B295" s="21"/>
      <c r="U295" s="23"/>
      <c r="V295" s="23"/>
    </row>
    <row r="296" spans="2:22" x14ac:dyDescent="0.3">
      <c r="B296" s="21"/>
      <c r="U296" s="23"/>
      <c r="V296" s="23"/>
    </row>
    <row r="297" spans="2:22" x14ac:dyDescent="0.3">
      <c r="B297" s="21"/>
      <c r="U297" s="23"/>
      <c r="V297" s="23"/>
    </row>
    <row r="298" spans="2:22" x14ac:dyDescent="0.3">
      <c r="B298" s="21"/>
      <c r="U298" s="23"/>
      <c r="V298" s="23"/>
    </row>
    <row r="299" spans="2:22" x14ac:dyDescent="0.3">
      <c r="B299" s="21"/>
      <c r="U299" s="23"/>
      <c r="V299" s="23"/>
    </row>
    <row r="300" spans="2:22" x14ac:dyDescent="0.3">
      <c r="B300" s="21"/>
      <c r="U300" s="23"/>
      <c r="V300" s="23"/>
    </row>
    <row r="301" spans="2:22" x14ac:dyDescent="0.3">
      <c r="B301" s="21"/>
      <c r="U301" s="23"/>
      <c r="V301" s="23"/>
    </row>
    <row r="302" spans="2:22" x14ac:dyDescent="0.3">
      <c r="B302" s="21"/>
      <c r="U302" s="23"/>
      <c r="V302" s="23"/>
    </row>
    <row r="303" spans="2:22" x14ac:dyDescent="0.3">
      <c r="B303" s="21"/>
      <c r="U303" s="23"/>
      <c r="V303" s="23"/>
    </row>
    <row r="304" spans="2:22" x14ac:dyDescent="0.3">
      <c r="B304" s="21"/>
      <c r="U304" s="23"/>
      <c r="V304" s="23"/>
    </row>
    <row r="305" spans="2:22" x14ac:dyDescent="0.3">
      <c r="B305" s="21"/>
      <c r="U305" s="23"/>
      <c r="V305" s="23"/>
    </row>
    <row r="306" spans="2:22" x14ac:dyDescent="0.3">
      <c r="B306" s="21"/>
      <c r="U306" s="23"/>
      <c r="V306" s="23"/>
    </row>
    <row r="307" spans="2:22" x14ac:dyDescent="0.3">
      <c r="B307" s="21"/>
      <c r="U307" s="23"/>
      <c r="V307" s="23"/>
    </row>
    <row r="308" spans="2:22" x14ac:dyDescent="0.3">
      <c r="B308" s="21"/>
      <c r="U308" s="23"/>
      <c r="V308" s="23"/>
    </row>
    <row r="309" spans="2:22" x14ac:dyDescent="0.3">
      <c r="B309" s="21"/>
      <c r="U309" s="23"/>
      <c r="V309" s="23"/>
    </row>
    <row r="310" spans="2:22" x14ac:dyDescent="0.3">
      <c r="B310" s="21"/>
      <c r="U310" s="23"/>
      <c r="V310" s="23"/>
    </row>
    <row r="311" spans="2:22" x14ac:dyDescent="0.3">
      <c r="B311" s="21"/>
      <c r="U311" s="23"/>
      <c r="V311" s="23"/>
    </row>
    <row r="312" spans="2:22" x14ac:dyDescent="0.3">
      <c r="B312" s="21"/>
      <c r="U312" s="23"/>
      <c r="V312" s="23"/>
    </row>
    <row r="313" spans="2:22" x14ac:dyDescent="0.3">
      <c r="B313" s="21"/>
      <c r="U313" s="23"/>
      <c r="V313" s="23"/>
    </row>
    <row r="314" spans="2:22" x14ac:dyDescent="0.3">
      <c r="B314" s="21"/>
      <c r="U314" s="23"/>
      <c r="V314" s="23"/>
    </row>
    <row r="315" spans="2:22" x14ac:dyDescent="0.3">
      <c r="B315" s="21"/>
      <c r="U315" s="23"/>
      <c r="V315" s="23"/>
    </row>
    <row r="316" spans="2:22" x14ac:dyDescent="0.3">
      <c r="B316" s="21"/>
      <c r="U316" s="23"/>
      <c r="V316" s="23"/>
    </row>
    <row r="317" spans="2:22" x14ac:dyDescent="0.3">
      <c r="B317" s="21"/>
      <c r="U317" s="23"/>
      <c r="V317" s="23"/>
    </row>
    <row r="318" spans="2:22" x14ac:dyDescent="0.3">
      <c r="B318" s="21"/>
      <c r="U318" s="23"/>
      <c r="V318" s="23"/>
    </row>
    <row r="319" spans="2:22" x14ac:dyDescent="0.3">
      <c r="B319" s="21"/>
      <c r="U319" s="23"/>
      <c r="V319" s="23"/>
    </row>
    <row r="320" spans="2:22" x14ac:dyDescent="0.3">
      <c r="B320" s="21"/>
      <c r="U320" s="23"/>
      <c r="V320" s="23"/>
    </row>
    <row r="321" spans="2:22" x14ac:dyDescent="0.3">
      <c r="B321" s="21"/>
      <c r="U321" s="23"/>
      <c r="V321" s="23"/>
    </row>
    <row r="322" spans="2:22" x14ac:dyDescent="0.3">
      <c r="B322" s="21"/>
      <c r="U322" s="23"/>
      <c r="V322" s="23"/>
    </row>
    <row r="323" spans="2:22" x14ac:dyDescent="0.3">
      <c r="B323" s="21"/>
      <c r="U323" s="23"/>
      <c r="V323" s="23"/>
    </row>
    <row r="324" spans="2:22" x14ac:dyDescent="0.3">
      <c r="B324" s="21"/>
      <c r="U324" s="23"/>
      <c r="V324" s="23"/>
    </row>
    <row r="325" spans="2:22" x14ac:dyDescent="0.3">
      <c r="B325" s="21"/>
      <c r="U325" s="23"/>
      <c r="V325" s="23"/>
    </row>
    <row r="326" spans="2:22" x14ac:dyDescent="0.3">
      <c r="B326" s="21"/>
      <c r="U326" s="23"/>
      <c r="V326" s="23"/>
    </row>
    <row r="327" spans="2:22" x14ac:dyDescent="0.3">
      <c r="B327" s="21"/>
      <c r="U327" s="23"/>
      <c r="V327" s="23"/>
    </row>
    <row r="328" spans="2:22" x14ac:dyDescent="0.3">
      <c r="B328" s="21"/>
      <c r="U328" s="23"/>
      <c r="V328" s="23"/>
    </row>
    <row r="329" spans="2:22" x14ac:dyDescent="0.3">
      <c r="B329" s="21"/>
      <c r="U329" s="23"/>
      <c r="V329" s="23"/>
    </row>
    <row r="330" spans="2:22" x14ac:dyDescent="0.3">
      <c r="B330" s="21"/>
      <c r="U330" s="23"/>
      <c r="V330" s="23"/>
    </row>
    <row r="331" spans="2:22" x14ac:dyDescent="0.3">
      <c r="B331" s="21"/>
      <c r="U331" s="23"/>
      <c r="V331" s="23"/>
    </row>
    <row r="332" spans="2:22" x14ac:dyDescent="0.3">
      <c r="B332" s="21"/>
      <c r="U332" s="23"/>
      <c r="V332" s="23"/>
    </row>
    <row r="333" spans="2:22" x14ac:dyDescent="0.3">
      <c r="B333" s="21"/>
      <c r="U333" s="23"/>
      <c r="V333" s="23"/>
    </row>
    <row r="334" spans="2:22" x14ac:dyDescent="0.3">
      <c r="B334" s="21"/>
      <c r="U334" s="23"/>
      <c r="V334" s="23"/>
    </row>
    <row r="335" spans="2:22" x14ac:dyDescent="0.3">
      <c r="B335" s="21"/>
      <c r="U335" s="23"/>
      <c r="V335" s="23"/>
    </row>
    <row r="336" spans="2:22" x14ac:dyDescent="0.3">
      <c r="B336" s="21"/>
      <c r="U336" s="23"/>
      <c r="V336" s="23"/>
    </row>
    <row r="337" spans="2:22" x14ac:dyDescent="0.3">
      <c r="B337" s="21"/>
      <c r="U337" s="23"/>
      <c r="V337" s="23"/>
    </row>
    <row r="338" spans="2:22" x14ac:dyDescent="0.3">
      <c r="B338" s="21"/>
      <c r="U338" s="23"/>
      <c r="V338" s="23"/>
    </row>
    <row r="339" spans="2:22" x14ac:dyDescent="0.3">
      <c r="B339" s="21"/>
      <c r="U339" s="23"/>
      <c r="V339" s="23"/>
    </row>
    <row r="340" spans="2:22" x14ac:dyDescent="0.3">
      <c r="B340" s="21"/>
      <c r="U340" s="23"/>
      <c r="V340" s="23"/>
    </row>
    <row r="341" spans="2:22" x14ac:dyDescent="0.3">
      <c r="B341" s="21"/>
      <c r="U341" s="23"/>
      <c r="V341" s="23"/>
    </row>
    <row r="342" spans="2:22" x14ac:dyDescent="0.3">
      <c r="B342" s="21"/>
      <c r="U342" s="23"/>
      <c r="V342" s="23"/>
    </row>
    <row r="343" spans="2:22" x14ac:dyDescent="0.3">
      <c r="B343" s="21"/>
      <c r="U343" s="23"/>
      <c r="V343" s="23"/>
    </row>
    <row r="344" spans="2:22" x14ac:dyDescent="0.3">
      <c r="B344" s="21"/>
      <c r="U344" s="23"/>
      <c r="V344" s="23"/>
    </row>
    <row r="345" spans="2:22" x14ac:dyDescent="0.3">
      <c r="B345" s="21"/>
      <c r="U345" s="23"/>
      <c r="V345" s="23"/>
    </row>
    <row r="346" spans="2:22" x14ac:dyDescent="0.3">
      <c r="B346" s="21"/>
      <c r="U346" s="23"/>
      <c r="V346" s="23"/>
    </row>
    <row r="347" spans="2:22" x14ac:dyDescent="0.3">
      <c r="B347" s="21"/>
      <c r="U347" s="23"/>
      <c r="V347" s="23"/>
    </row>
    <row r="348" spans="2:22" x14ac:dyDescent="0.3">
      <c r="B348" s="21"/>
      <c r="U348" s="23"/>
      <c r="V348" s="23"/>
    </row>
    <row r="349" spans="2:22" x14ac:dyDescent="0.3">
      <c r="B349" s="21"/>
      <c r="U349" s="23"/>
      <c r="V349" s="23"/>
    </row>
    <row r="350" spans="2:22" x14ac:dyDescent="0.3">
      <c r="B350" s="21"/>
      <c r="U350" s="23"/>
      <c r="V350" s="23"/>
    </row>
    <row r="351" spans="2:22" x14ac:dyDescent="0.3">
      <c r="B351" s="21"/>
      <c r="U351" s="23"/>
      <c r="V351" s="23"/>
    </row>
    <row r="352" spans="2:22" x14ac:dyDescent="0.3">
      <c r="B352" s="21"/>
      <c r="U352" s="23"/>
      <c r="V352" s="23"/>
    </row>
    <row r="353" spans="2:22" x14ac:dyDescent="0.3">
      <c r="B353" s="21"/>
      <c r="U353" s="23"/>
      <c r="V353" s="23"/>
    </row>
    <row r="354" spans="2:22" x14ac:dyDescent="0.3">
      <c r="B354" s="21"/>
      <c r="U354" s="23"/>
      <c r="V354" s="23"/>
    </row>
    <row r="355" spans="2:22" x14ac:dyDescent="0.3">
      <c r="B355" s="21"/>
      <c r="U355" s="23"/>
      <c r="V355" s="23"/>
    </row>
    <row r="356" spans="2:22" x14ac:dyDescent="0.3">
      <c r="B356" s="21"/>
      <c r="U356" s="23"/>
      <c r="V356" s="23"/>
    </row>
    <row r="357" spans="2:22" x14ac:dyDescent="0.3">
      <c r="B357" s="21"/>
      <c r="U357" s="23"/>
      <c r="V357" s="23"/>
    </row>
    <row r="358" spans="2:22" x14ac:dyDescent="0.3">
      <c r="B358" s="21"/>
      <c r="U358" s="23"/>
      <c r="V358" s="23"/>
    </row>
    <row r="359" spans="2:22" x14ac:dyDescent="0.3">
      <c r="B359" s="21"/>
      <c r="U359" s="23"/>
      <c r="V359" s="23"/>
    </row>
    <row r="360" spans="2:22" x14ac:dyDescent="0.3">
      <c r="B360" s="21"/>
      <c r="U360" s="23"/>
      <c r="V360" s="23"/>
    </row>
    <row r="361" spans="2:22" x14ac:dyDescent="0.3">
      <c r="B361" s="21"/>
      <c r="U361" s="23"/>
      <c r="V361" s="23"/>
    </row>
    <row r="362" spans="2:22" x14ac:dyDescent="0.3">
      <c r="B362" s="21"/>
      <c r="U362" s="23"/>
      <c r="V362" s="23"/>
    </row>
    <row r="363" spans="2:22" x14ac:dyDescent="0.3">
      <c r="B363" s="21"/>
      <c r="U363" s="23"/>
      <c r="V363" s="23"/>
    </row>
    <row r="364" spans="2:22" x14ac:dyDescent="0.3">
      <c r="B364" s="21"/>
      <c r="U364" s="23"/>
      <c r="V364" s="23"/>
    </row>
    <row r="365" spans="2:22" x14ac:dyDescent="0.3">
      <c r="B365" s="21"/>
      <c r="U365" s="23"/>
      <c r="V365" s="23"/>
    </row>
    <row r="366" spans="2:22" x14ac:dyDescent="0.3">
      <c r="B366" s="21"/>
      <c r="U366" s="23"/>
      <c r="V366" s="23"/>
    </row>
    <row r="367" spans="2:22" x14ac:dyDescent="0.3">
      <c r="B367" s="21"/>
      <c r="U367" s="23"/>
      <c r="V367" s="23"/>
    </row>
    <row r="368" spans="2:22" x14ac:dyDescent="0.3">
      <c r="B368" s="21"/>
      <c r="U368" s="23"/>
      <c r="V368" s="23"/>
    </row>
    <row r="369" spans="2:22" x14ac:dyDescent="0.3">
      <c r="B369" s="21"/>
      <c r="U369" s="23"/>
      <c r="V369" s="23"/>
    </row>
    <row r="370" spans="2:22" x14ac:dyDescent="0.3">
      <c r="B370" s="21"/>
      <c r="U370" s="23"/>
      <c r="V370" s="23"/>
    </row>
    <row r="371" spans="2:22" x14ac:dyDescent="0.3">
      <c r="B371" s="21"/>
      <c r="U371" s="23"/>
      <c r="V371" s="23"/>
    </row>
    <row r="372" spans="2:22" x14ac:dyDescent="0.3">
      <c r="B372" s="21"/>
      <c r="U372" s="23"/>
      <c r="V372" s="23"/>
    </row>
    <row r="373" spans="2:22" x14ac:dyDescent="0.3">
      <c r="B373" s="21"/>
      <c r="U373" s="23"/>
      <c r="V373" s="23"/>
    </row>
    <row r="374" spans="2:22" x14ac:dyDescent="0.3">
      <c r="B374" s="21"/>
      <c r="U374" s="23"/>
      <c r="V374" s="23"/>
    </row>
    <row r="375" spans="2:22" x14ac:dyDescent="0.3">
      <c r="B375" s="21"/>
      <c r="U375" s="23"/>
      <c r="V375" s="23"/>
    </row>
    <row r="376" spans="2:22" x14ac:dyDescent="0.3">
      <c r="B376" s="21"/>
      <c r="U376" s="23"/>
      <c r="V376" s="23"/>
    </row>
    <row r="377" spans="2:22" x14ac:dyDescent="0.3">
      <c r="B377" s="21"/>
      <c r="U377" s="23"/>
      <c r="V377" s="23"/>
    </row>
    <row r="378" spans="2:22" x14ac:dyDescent="0.3">
      <c r="B378" s="21"/>
      <c r="U378" s="23"/>
      <c r="V378" s="23"/>
    </row>
    <row r="379" spans="2:22" x14ac:dyDescent="0.3">
      <c r="B379" s="21"/>
      <c r="U379" s="23"/>
      <c r="V379" s="23"/>
    </row>
    <row r="380" spans="2:22" x14ac:dyDescent="0.3">
      <c r="B380" s="21"/>
      <c r="U380" s="23"/>
      <c r="V380" s="23"/>
    </row>
    <row r="381" spans="2:22" x14ac:dyDescent="0.3">
      <c r="B381" s="21"/>
      <c r="U381" s="23"/>
      <c r="V381" s="23"/>
    </row>
    <row r="382" spans="2:22" x14ac:dyDescent="0.3">
      <c r="B382" s="21"/>
      <c r="U382" s="23"/>
      <c r="V382" s="23"/>
    </row>
    <row r="383" spans="2:22" x14ac:dyDescent="0.3">
      <c r="B383" s="21"/>
      <c r="U383" s="23"/>
      <c r="V383" s="23"/>
    </row>
    <row r="384" spans="2:22" x14ac:dyDescent="0.3">
      <c r="B384" s="21"/>
      <c r="U384" s="23"/>
      <c r="V384" s="23"/>
    </row>
    <row r="385" spans="2:22" x14ac:dyDescent="0.3">
      <c r="B385" s="21"/>
      <c r="U385" s="23"/>
      <c r="V385" s="23"/>
    </row>
    <row r="386" spans="2:22" x14ac:dyDescent="0.3">
      <c r="B386" s="21"/>
      <c r="U386" s="23"/>
      <c r="V386" s="23"/>
    </row>
    <row r="387" spans="2:22" x14ac:dyDescent="0.3">
      <c r="B387" s="21"/>
      <c r="U387" s="23"/>
      <c r="V387" s="23"/>
    </row>
    <row r="388" spans="2:22" x14ac:dyDescent="0.3">
      <c r="B388" s="21"/>
      <c r="U388" s="23"/>
      <c r="V388" s="23"/>
    </row>
    <row r="389" spans="2:22" x14ac:dyDescent="0.3">
      <c r="B389" s="21"/>
      <c r="U389" s="23"/>
      <c r="V389" s="23"/>
    </row>
    <row r="390" spans="2:22" x14ac:dyDescent="0.3">
      <c r="B390" s="21"/>
      <c r="U390" s="23"/>
      <c r="V390" s="23"/>
    </row>
    <row r="391" spans="2:22" x14ac:dyDescent="0.3">
      <c r="B391" s="21"/>
      <c r="U391" s="23"/>
      <c r="V391" s="23"/>
    </row>
    <row r="392" spans="2:22" x14ac:dyDescent="0.3">
      <c r="B392" s="21"/>
      <c r="U392" s="23"/>
      <c r="V392" s="23"/>
    </row>
    <row r="393" spans="2:22" x14ac:dyDescent="0.3">
      <c r="B393" s="21"/>
      <c r="U393" s="23"/>
      <c r="V393" s="23"/>
    </row>
    <row r="394" spans="2:22" x14ac:dyDescent="0.3">
      <c r="B394" s="21"/>
      <c r="U394" s="23"/>
      <c r="V394" s="23"/>
    </row>
    <row r="395" spans="2:22" x14ac:dyDescent="0.3">
      <c r="B395" s="21"/>
      <c r="U395" s="23"/>
      <c r="V395" s="23"/>
    </row>
    <row r="396" spans="2:22" x14ac:dyDescent="0.3">
      <c r="B396" s="21"/>
      <c r="U396" s="23"/>
      <c r="V396" s="23"/>
    </row>
    <row r="397" spans="2:22" x14ac:dyDescent="0.3">
      <c r="B397" s="21"/>
      <c r="U397" s="23"/>
      <c r="V397" s="23"/>
    </row>
    <row r="398" spans="2:22" x14ac:dyDescent="0.3">
      <c r="B398" s="21"/>
      <c r="U398" s="23"/>
      <c r="V398" s="23"/>
    </row>
    <row r="399" spans="2:22" x14ac:dyDescent="0.3">
      <c r="B399" s="21"/>
      <c r="U399" s="23"/>
      <c r="V399" s="23"/>
    </row>
    <row r="400" spans="2:22" x14ac:dyDescent="0.3">
      <c r="B400" s="21"/>
      <c r="U400" s="23"/>
      <c r="V400" s="23"/>
    </row>
    <row r="401" spans="2:22" x14ac:dyDescent="0.3">
      <c r="B401" s="21"/>
      <c r="U401" s="23"/>
      <c r="V401" s="23"/>
    </row>
    <row r="402" spans="2:22" x14ac:dyDescent="0.3">
      <c r="B402" s="21"/>
      <c r="U402" s="23"/>
      <c r="V402" s="23"/>
    </row>
    <row r="403" spans="2:22" x14ac:dyDescent="0.3">
      <c r="B403" s="21"/>
      <c r="U403" s="23"/>
      <c r="V403" s="23"/>
    </row>
    <row r="404" spans="2:22" x14ac:dyDescent="0.3">
      <c r="B404" s="21"/>
      <c r="U404" s="23"/>
      <c r="V404" s="23"/>
    </row>
    <row r="405" spans="2:22" x14ac:dyDescent="0.3">
      <c r="B405" s="21"/>
      <c r="U405" s="23"/>
      <c r="V405" s="23"/>
    </row>
    <row r="406" spans="2:22" x14ac:dyDescent="0.3">
      <c r="B406" s="21"/>
      <c r="U406" s="23"/>
      <c r="V406" s="23"/>
    </row>
    <row r="407" spans="2:22" x14ac:dyDescent="0.3">
      <c r="B407" s="21"/>
      <c r="U407" s="23"/>
      <c r="V407" s="23"/>
    </row>
    <row r="408" spans="2:22" x14ac:dyDescent="0.3">
      <c r="B408" s="21"/>
      <c r="U408" s="23"/>
      <c r="V408" s="23"/>
    </row>
    <row r="409" spans="2:22" x14ac:dyDescent="0.3">
      <c r="B409" s="21"/>
      <c r="U409" s="23"/>
      <c r="V409" s="23"/>
    </row>
    <row r="410" spans="2:22" x14ac:dyDescent="0.3">
      <c r="B410" s="21"/>
      <c r="U410" s="23"/>
      <c r="V410" s="23"/>
    </row>
    <row r="411" spans="2:22" x14ac:dyDescent="0.3">
      <c r="B411" s="21"/>
      <c r="U411" s="23"/>
      <c r="V411" s="23"/>
    </row>
    <row r="412" spans="2:22" x14ac:dyDescent="0.3">
      <c r="B412" s="21"/>
      <c r="U412" s="23"/>
      <c r="V412" s="23"/>
    </row>
    <row r="413" spans="2:22" x14ac:dyDescent="0.3">
      <c r="B413" s="21"/>
      <c r="U413" s="23"/>
      <c r="V413" s="23"/>
    </row>
    <row r="414" spans="2:22" x14ac:dyDescent="0.3">
      <c r="B414" s="21"/>
      <c r="U414" s="23"/>
      <c r="V414" s="23"/>
    </row>
    <row r="415" spans="2:22" x14ac:dyDescent="0.3">
      <c r="B415" s="21"/>
      <c r="U415" s="23"/>
      <c r="V415" s="23"/>
    </row>
    <row r="416" spans="2:22" x14ac:dyDescent="0.3">
      <c r="B416" s="21"/>
      <c r="U416" s="23"/>
      <c r="V416" s="23"/>
    </row>
    <row r="417" spans="2:22" x14ac:dyDescent="0.3">
      <c r="B417" s="21"/>
      <c r="U417" s="23"/>
      <c r="V417" s="23"/>
    </row>
    <row r="418" spans="2:22" x14ac:dyDescent="0.3">
      <c r="B418" s="21"/>
      <c r="U418" s="23"/>
      <c r="V418" s="23"/>
    </row>
    <row r="419" spans="2:22" x14ac:dyDescent="0.3">
      <c r="B419" s="21"/>
      <c r="U419" s="23"/>
      <c r="V419" s="23"/>
    </row>
    <row r="420" spans="2:22" x14ac:dyDescent="0.3">
      <c r="B420" s="21"/>
      <c r="U420" s="23"/>
      <c r="V420" s="23"/>
    </row>
    <row r="421" spans="2:22" x14ac:dyDescent="0.3">
      <c r="B421" s="21"/>
      <c r="U421" s="23"/>
      <c r="V421" s="23"/>
    </row>
    <row r="422" spans="2:22" x14ac:dyDescent="0.3">
      <c r="B422" s="21"/>
      <c r="U422" s="23"/>
      <c r="V422" s="23"/>
    </row>
    <row r="423" spans="2:22" x14ac:dyDescent="0.3">
      <c r="B423" s="21"/>
      <c r="U423" s="23"/>
      <c r="V423" s="23"/>
    </row>
    <row r="424" spans="2:22" x14ac:dyDescent="0.3">
      <c r="B424" s="21"/>
      <c r="U424" s="23"/>
      <c r="V424" s="23"/>
    </row>
    <row r="425" spans="2:22" x14ac:dyDescent="0.3">
      <c r="B425" s="21"/>
      <c r="U425" s="23"/>
      <c r="V425" s="23"/>
    </row>
    <row r="426" spans="2:22" x14ac:dyDescent="0.3">
      <c r="B426" s="21"/>
      <c r="U426" s="23"/>
      <c r="V426" s="23"/>
    </row>
    <row r="427" spans="2:22" x14ac:dyDescent="0.3">
      <c r="B427" s="21"/>
      <c r="U427" s="23"/>
      <c r="V427" s="23"/>
    </row>
    <row r="428" spans="2:22" x14ac:dyDescent="0.3">
      <c r="B428" s="21"/>
      <c r="U428" s="23"/>
      <c r="V428" s="23"/>
    </row>
    <row r="429" spans="2:22" x14ac:dyDescent="0.3">
      <c r="B429" s="21"/>
      <c r="U429" s="23"/>
      <c r="V429" s="23"/>
    </row>
    <row r="430" spans="2:22" x14ac:dyDescent="0.3">
      <c r="B430" s="21"/>
      <c r="U430" s="23"/>
      <c r="V430" s="23"/>
    </row>
    <row r="431" spans="2:22" x14ac:dyDescent="0.3">
      <c r="B431" s="21"/>
      <c r="U431" s="23"/>
      <c r="V431" s="23"/>
    </row>
    <row r="432" spans="2:22" x14ac:dyDescent="0.3">
      <c r="B432" s="21"/>
      <c r="U432" s="23"/>
      <c r="V432" s="23"/>
    </row>
    <row r="433" spans="2:22" x14ac:dyDescent="0.3">
      <c r="B433" s="21"/>
      <c r="U433" s="23"/>
      <c r="V433" s="23"/>
    </row>
    <row r="434" spans="2:22" x14ac:dyDescent="0.3">
      <c r="B434" s="21"/>
      <c r="U434" s="23"/>
      <c r="V434" s="23"/>
    </row>
    <row r="435" spans="2:22" x14ac:dyDescent="0.3">
      <c r="B435" s="21"/>
      <c r="U435" s="23"/>
      <c r="V435" s="23"/>
    </row>
    <row r="436" spans="2:22" x14ac:dyDescent="0.3">
      <c r="B436" s="21"/>
      <c r="U436" s="23"/>
      <c r="V436" s="23"/>
    </row>
    <row r="437" spans="2:22" x14ac:dyDescent="0.3">
      <c r="B437" s="21"/>
      <c r="U437" s="23"/>
      <c r="V437" s="23"/>
    </row>
    <row r="438" spans="2:22" x14ac:dyDescent="0.3">
      <c r="B438" s="21"/>
      <c r="U438" s="23"/>
      <c r="V438" s="23"/>
    </row>
    <row r="439" spans="2:22" x14ac:dyDescent="0.3">
      <c r="B439" s="21"/>
      <c r="U439" s="23"/>
      <c r="V439" s="23"/>
    </row>
    <row r="440" spans="2:22" x14ac:dyDescent="0.3">
      <c r="B440" s="21"/>
      <c r="U440" s="23"/>
      <c r="V440" s="23"/>
    </row>
    <row r="441" spans="2:22" x14ac:dyDescent="0.3">
      <c r="B441" s="21"/>
      <c r="U441" s="23"/>
      <c r="V441" s="23"/>
    </row>
    <row r="442" spans="2:22" x14ac:dyDescent="0.3">
      <c r="B442" s="21"/>
      <c r="U442" s="23"/>
      <c r="V442" s="23"/>
    </row>
    <row r="443" spans="2:22" x14ac:dyDescent="0.3">
      <c r="B443" s="21"/>
      <c r="U443" s="23"/>
      <c r="V443" s="23"/>
    </row>
    <row r="444" spans="2:22" x14ac:dyDescent="0.3">
      <c r="B444" s="21"/>
      <c r="U444" s="23"/>
      <c r="V444" s="23"/>
    </row>
    <row r="445" spans="2:22" x14ac:dyDescent="0.3">
      <c r="B445" s="21"/>
      <c r="U445" s="23"/>
      <c r="V445" s="23"/>
    </row>
    <row r="446" spans="2:22" x14ac:dyDescent="0.3">
      <c r="B446" s="21"/>
      <c r="U446" s="23"/>
      <c r="V446" s="23"/>
    </row>
    <row r="447" spans="2:22" x14ac:dyDescent="0.3">
      <c r="B447" s="21"/>
      <c r="U447" s="23"/>
      <c r="V447" s="23"/>
    </row>
    <row r="448" spans="2:22" x14ac:dyDescent="0.3">
      <c r="B448" s="21"/>
      <c r="U448" s="23"/>
      <c r="V448" s="23"/>
    </row>
    <row r="449" spans="2:22" x14ac:dyDescent="0.3">
      <c r="B449" s="21"/>
      <c r="U449" s="23"/>
      <c r="V449" s="23"/>
    </row>
    <row r="450" spans="2:22" x14ac:dyDescent="0.3">
      <c r="B450" s="21"/>
      <c r="U450" s="23"/>
      <c r="V450" s="23"/>
    </row>
    <row r="451" spans="2:22" x14ac:dyDescent="0.3">
      <c r="B451" s="21"/>
      <c r="U451" s="23"/>
      <c r="V451" s="23"/>
    </row>
    <row r="452" spans="2:22" x14ac:dyDescent="0.3">
      <c r="B452" s="21"/>
      <c r="U452" s="23"/>
      <c r="V452" s="23"/>
    </row>
    <row r="453" spans="2:22" x14ac:dyDescent="0.3">
      <c r="B453" s="21"/>
      <c r="U453" s="23"/>
      <c r="V453" s="23"/>
    </row>
    <row r="454" spans="2:22" x14ac:dyDescent="0.3">
      <c r="B454" s="21"/>
      <c r="U454" s="23"/>
      <c r="V454" s="23"/>
    </row>
    <row r="455" spans="2:22" x14ac:dyDescent="0.3">
      <c r="B455" s="21"/>
      <c r="U455" s="23"/>
      <c r="V455" s="23"/>
    </row>
    <row r="456" spans="2:22" x14ac:dyDescent="0.3">
      <c r="B456" s="21"/>
      <c r="U456" s="23"/>
      <c r="V456" s="23"/>
    </row>
    <row r="457" spans="2:22" x14ac:dyDescent="0.3">
      <c r="B457" s="21"/>
      <c r="U457" s="23"/>
      <c r="V457" s="23"/>
    </row>
    <row r="458" spans="2:22" x14ac:dyDescent="0.3">
      <c r="B458" s="21"/>
      <c r="U458" s="23"/>
      <c r="V458" s="23"/>
    </row>
    <row r="459" spans="2:22" x14ac:dyDescent="0.3">
      <c r="B459" s="21"/>
      <c r="U459" s="23"/>
      <c r="V459" s="23"/>
    </row>
    <row r="460" spans="2:22" x14ac:dyDescent="0.3">
      <c r="B460" s="21"/>
      <c r="U460" s="23"/>
      <c r="V460" s="23"/>
    </row>
    <row r="461" spans="2:22" x14ac:dyDescent="0.3">
      <c r="B461" s="21"/>
      <c r="U461" s="23"/>
      <c r="V461" s="23"/>
    </row>
    <row r="462" spans="2:22" x14ac:dyDescent="0.3">
      <c r="B462" s="21"/>
      <c r="U462" s="23"/>
      <c r="V462" s="23"/>
    </row>
    <row r="463" spans="2:22" x14ac:dyDescent="0.3">
      <c r="B463" s="21"/>
      <c r="U463" s="23"/>
      <c r="V463" s="23"/>
    </row>
    <row r="464" spans="2:22" x14ac:dyDescent="0.3">
      <c r="B464" s="21"/>
      <c r="U464" s="23"/>
      <c r="V464" s="23"/>
    </row>
    <row r="465" spans="2:22" x14ac:dyDescent="0.3">
      <c r="B465" s="21"/>
      <c r="U465" s="23"/>
      <c r="V465" s="23"/>
    </row>
    <row r="466" spans="2:22" x14ac:dyDescent="0.3">
      <c r="B466" s="21"/>
      <c r="U466" s="23"/>
      <c r="V466" s="23"/>
    </row>
    <row r="467" spans="2:22" x14ac:dyDescent="0.3">
      <c r="B467" s="21"/>
      <c r="U467" s="23"/>
      <c r="V467" s="23"/>
    </row>
    <row r="468" spans="2:22" x14ac:dyDescent="0.3">
      <c r="B468" s="21"/>
      <c r="U468" s="23"/>
      <c r="V468" s="23"/>
    </row>
    <row r="469" spans="2:22" x14ac:dyDescent="0.3">
      <c r="B469" s="21"/>
      <c r="U469" s="23"/>
      <c r="V469" s="23"/>
    </row>
    <row r="470" spans="2:22" x14ac:dyDescent="0.3">
      <c r="B470" s="21"/>
      <c r="U470" s="23"/>
      <c r="V470" s="23"/>
    </row>
    <row r="471" spans="2:22" x14ac:dyDescent="0.3">
      <c r="B471" s="21"/>
      <c r="U471" s="23"/>
      <c r="V471" s="23"/>
    </row>
    <row r="472" spans="2:22" x14ac:dyDescent="0.3">
      <c r="B472" s="21"/>
      <c r="U472" s="23"/>
      <c r="V472" s="23"/>
    </row>
    <row r="473" spans="2:22" x14ac:dyDescent="0.3">
      <c r="B473" s="21"/>
      <c r="U473" s="23"/>
      <c r="V473" s="23"/>
    </row>
    <row r="474" spans="2:22" x14ac:dyDescent="0.3">
      <c r="B474" s="21"/>
      <c r="U474" s="23"/>
      <c r="V474" s="23"/>
    </row>
    <row r="475" spans="2:22" x14ac:dyDescent="0.3">
      <c r="B475" s="21"/>
      <c r="U475" s="23"/>
      <c r="V475" s="23"/>
    </row>
    <row r="476" spans="2:22" x14ac:dyDescent="0.3">
      <c r="B476" s="21"/>
      <c r="U476" s="23"/>
      <c r="V476" s="23"/>
    </row>
    <row r="477" spans="2:22" x14ac:dyDescent="0.3">
      <c r="B477" s="21"/>
      <c r="U477" s="23"/>
      <c r="V477" s="23"/>
    </row>
    <row r="478" spans="2:22" x14ac:dyDescent="0.3">
      <c r="B478" s="21"/>
      <c r="U478" s="23"/>
      <c r="V478" s="23"/>
    </row>
    <row r="479" spans="2:22" x14ac:dyDescent="0.3">
      <c r="B479" s="21"/>
      <c r="U479" s="23"/>
      <c r="V479" s="23"/>
    </row>
    <row r="480" spans="2:22" x14ac:dyDescent="0.3">
      <c r="B480" s="21"/>
      <c r="U480" s="23"/>
      <c r="V480" s="23"/>
    </row>
    <row r="481" spans="2:22" x14ac:dyDescent="0.3">
      <c r="B481" s="21"/>
      <c r="U481" s="23"/>
      <c r="V481" s="23"/>
    </row>
    <row r="482" spans="2:22" x14ac:dyDescent="0.3">
      <c r="B482" s="21"/>
      <c r="U482" s="23"/>
      <c r="V482" s="23"/>
    </row>
    <row r="483" spans="2:22" x14ac:dyDescent="0.3">
      <c r="B483" s="21"/>
      <c r="U483" s="23"/>
      <c r="V483" s="23"/>
    </row>
    <row r="484" spans="2:22" x14ac:dyDescent="0.3">
      <c r="B484" s="21"/>
      <c r="U484" s="23"/>
      <c r="V484" s="23"/>
    </row>
    <row r="485" spans="2:22" x14ac:dyDescent="0.3">
      <c r="B485" s="21"/>
      <c r="U485" s="23"/>
      <c r="V485" s="23"/>
    </row>
    <row r="486" spans="2:22" x14ac:dyDescent="0.3">
      <c r="B486" s="21"/>
      <c r="U486" s="23"/>
      <c r="V486" s="23"/>
    </row>
    <row r="487" spans="2:22" x14ac:dyDescent="0.3">
      <c r="B487" s="21"/>
      <c r="U487" s="23"/>
      <c r="V487" s="23"/>
    </row>
    <row r="488" spans="2:22" x14ac:dyDescent="0.3">
      <c r="B488" s="21"/>
      <c r="U488" s="23"/>
      <c r="V488" s="23"/>
    </row>
    <row r="489" spans="2:22" x14ac:dyDescent="0.3">
      <c r="B489" s="21"/>
      <c r="U489" s="23"/>
      <c r="V489" s="23"/>
    </row>
    <row r="490" spans="2:22" x14ac:dyDescent="0.3">
      <c r="B490" s="21"/>
      <c r="U490" s="23"/>
      <c r="V490" s="23"/>
    </row>
    <row r="491" spans="2:22" x14ac:dyDescent="0.3">
      <c r="B491" s="21"/>
      <c r="U491" s="23"/>
      <c r="V491" s="23"/>
    </row>
    <row r="492" spans="2:22" x14ac:dyDescent="0.3">
      <c r="B492" s="21"/>
      <c r="U492" s="23"/>
      <c r="V492" s="23"/>
    </row>
    <row r="493" spans="2:22" x14ac:dyDescent="0.3">
      <c r="B493" s="21"/>
      <c r="U493" s="23"/>
      <c r="V493" s="23"/>
    </row>
    <row r="494" spans="2:22" x14ac:dyDescent="0.3">
      <c r="B494" s="21"/>
      <c r="U494" s="23"/>
      <c r="V494" s="23"/>
    </row>
    <row r="495" spans="2:22" x14ac:dyDescent="0.3">
      <c r="B495" s="21"/>
      <c r="U495" s="23"/>
      <c r="V495" s="23"/>
    </row>
    <row r="496" spans="2:22" x14ac:dyDescent="0.3">
      <c r="B496" s="21"/>
      <c r="U496" s="23"/>
      <c r="V496" s="23"/>
    </row>
    <row r="497" spans="2:22" x14ac:dyDescent="0.3">
      <c r="B497" s="21"/>
      <c r="U497" s="23"/>
      <c r="V497" s="23"/>
    </row>
    <row r="498" spans="2:22" x14ac:dyDescent="0.3">
      <c r="B498" s="21"/>
      <c r="U498" s="23"/>
      <c r="V498" s="23"/>
    </row>
    <row r="499" spans="2:22" x14ac:dyDescent="0.3">
      <c r="B499" s="21"/>
      <c r="U499" s="23"/>
      <c r="V499" s="23"/>
    </row>
    <row r="500" spans="2:22" x14ac:dyDescent="0.3">
      <c r="B500" s="21"/>
      <c r="U500" s="23"/>
      <c r="V500" s="23"/>
    </row>
    <row r="501" spans="2:22" x14ac:dyDescent="0.3">
      <c r="B501" s="21"/>
      <c r="U501" s="23"/>
      <c r="V501" s="23"/>
    </row>
    <row r="502" spans="2:22" x14ac:dyDescent="0.3">
      <c r="B502" s="21"/>
      <c r="U502" s="23"/>
      <c r="V502" s="23"/>
    </row>
    <row r="503" spans="2:22" x14ac:dyDescent="0.3">
      <c r="B503" s="21"/>
      <c r="U503" s="23"/>
      <c r="V503" s="23"/>
    </row>
    <row r="504" spans="2:22" x14ac:dyDescent="0.3">
      <c r="B504" s="21"/>
      <c r="U504" s="23"/>
      <c r="V504" s="23"/>
    </row>
    <row r="505" spans="2:22" x14ac:dyDescent="0.3">
      <c r="B505" s="21"/>
      <c r="U505" s="23"/>
      <c r="V505" s="23"/>
    </row>
    <row r="506" spans="2:22" x14ac:dyDescent="0.3">
      <c r="B506" s="21"/>
      <c r="U506" s="23"/>
      <c r="V506" s="23"/>
    </row>
    <row r="507" spans="2:22" x14ac:dyDescent="0.3">
      <c r="B507" s="21"/>
      <c r="U507" s="23"/>
      <c r="V507" s="23"/>
    </row>
    <row r="508" spans="2:22" x14ac:dyDescent="0.3">
      <c r="B508" s="21"/>
      <c r="U508" s="23"/>
      <c r="V508" s="23"/>
    </row>
    <row r="509" spans="2:22" x14ac:dyDescent="0.3">
      <c r="B509" s="21"/>
      <c r="U509" s="23"/>
      <c r="V509" s="23"/>
    </row>
    <row r="510" spans="2:22" x14ac:dyDescent="0.3">
      <c r="B510" s="21"/>
      <c r="U510" s="23"/>
      <c r="V510" s="23"/>
    </row>
    <row r="511" spans="2:22" x14ac:dyDescent="0.3">
      <c r="B511" s="21"/>
      <c r="U511" s="23"/>
      <c r="V511" s="23"/>
    </row>
    <row r="512" spans="2:22" x14ac:dyDescent="0.3">
      <c r="B512" s="21"/>
      <c r="U512" s="23"/>
      <c r="V512" s="23"/>
    </row>
    <row r="513" spans="2:22" x14ac:dyDescent="0.3">
      <c r="B513" s="21"/>
      <c r="U513" s="23"/>
      <c r="V513" s="23"/>
    </row>
    <row r="514" spans="2:22" x14ac:dyDescent="0.3">
      <c r="B514" s="21"/>
      <c r="U514" s="23"/>
      <c r="V514" s="23"/>
    </row>
    <row r="515" spans="2:22" x14ac:dyDescent="0.3">
      <c r="B515" s="21"/>
      <c r="U515" s="23"/>
      <c r="V515" s="23"/>
    </row>
    <row r="516" spans="2:22" x14ac:dyDescent="0.3">
      <c r="B516" s="21"/>
      <c r="U516" s="23"/>
      <c r="V516" s="23"/>
    </row>
    <row r="517" spans="2:22" x14ac:dyDescent="0.3">
      <c r="B517" s="21"/>
      <c r="U517" s="23"/>
      <c r="V517" s="23"/>
    </row>
    <row r="518" spans="2:22" x14ac:dyDescent="0.3">
      <c r="B518" s="21"/>
      <c r="U518" s="23"/>
      <c r="V518" s="23"/>
    </row>
    <row r="519" spans="2:22" x14ac:dyDescent="0.3">
      <c r="B519" s="21"/>
      <c r="U519" s="23"/>
      <c r="V519" s="23"/>
    </row>
    <row r="520" spans="2:22" x14ac:dyDescent="0.3">
      <c r="B520" s="21"/>
      <c r="U520" s="23"/>
      <c r="V520" s="23"/>
    </row>
    <row r="521" spans="2:22" x14ac:dyDescent="0.3">
      <c r="B521" s="21"/>
      <c r="U521" s="23"/>
      <c r="V521" s="23"/>
    </row>
    <row r="522" spans="2:22" x14ac:dyDescent="0.3">
      <c r="B522" s="21"/>
      <c r="U522" s="23"/>
      <c r="V522" s="23"/>
    </row>
    <row r="523" spans="2:22" x14ac:dyDescent="0.3">
      <c r="B523" s="21"/>
      <c r="U523" s="23"/>
      <c r="V523" s="23"/>
    </row>
    <row r="524" spans="2:22" x14ac:dyDescent="0.3">
      <c r="B524" s="21"/>
      <c r="U524" s="23"/>
      <c r="V524" s="23"/>
    </row>
    <row r="525" spans="2:22" x14ac:dyDescent="0.3">
      <c r="B525" s="21"/>
      <c r="U525" s="23"/>
      <c r="V525" s="23"/>
    </row>
    <row r="526" spans="2:22" x14ac:dyDescent="0.3">
      <c r="B526" s="21"/>
      <c r="U526" s="23"/>
      <c r="V526" s="23"/>
    </row>
    <row r="527" spans="2:22" x14ac:dyDescent="0.3">
      <c r="B527" s="21"/>
      <c r="U527" s="23"/>
      <c r="V527" s="23"/>
    </row>
    <row r="528" spans="2:22" x14ac:dyDescent="0.3">
      <c r="B528" s="21"/>
      <c r="U528" s="23"/>
      <c r="V528" s="23"/>
    </row>
    <row r="529" spans="2:22" x14ac:dyDescent="0.3">
      <c r="B529" s="21"/>
      <c r="U529" s="23"/>
      <c r="V529" s="23"/>
    </row>
    <row r="530" spans="2:22" x14ac:dyDescent="0.3">
      <c r="B530" s="21"/>
      <c r="U530" s="23"/>
      <c r="V530" s="23"/>
    </row>
    <row r="531" spans="2:22" x14ac:dyDescent="0.3">
      <c r="B531" s="21"/>
      <c r="U531" s="23"/>
      <c r="V531" s="23"/>
    </row>
    <row r="532" spans="2:22" x14ac:dyDescent="0.3">
      <c r="B532" s="21"/>
      <c r="U532" s="23"/>
      <c r="V532" s="23"/>
    </row>
    <row r="533" spans="2:22" x14ac:dyDescent="0.3">
      <c r="B533" s="21"/>
      <c r="U533" s="23"/>
      <c r="V533" s="23"/>
    </row>
    <row r="534" spans="2:22" x14ac:dyDescent="0.3">
      <c r="B534" s="21"/>
      <c r="U534" s="23"/>
      <c r="V534" s="23"/>
    </row>
    <row r="535" spans="2:22" x14ac:dyDescent="0.3">
      <c r="B535" s="21"/>
      <c r="U535" s="23"/>
      <c r="V535" s="23"/>
    </row>
    <row r="536" spans="2:22" x14ac:dyDescent="0.3">
      <c r="B536" s="21"/>
      <c r="U536" s="23"/>
      <c r="V536" s="23"/>
    </row>
    <row r="537" spans="2:22" x14ac:dyDescent="0.3">
      <c r="B537" s="21"/>
      <c r="U537" s="23"/>
      <c r="V537" s="23"/>
    </row>
    <row r="538" spans="2:22" x14ac:dyDescent="0.3">
      <c r="B538" s="21"/>
      <c r="U538" s="23"/>
      <c r="V538" s="23"/>
    </row>
    <row r="539" spans="2:22" x14ac:dyDescent="0.3">
      <c r="B539" s="21"/>
      <c r="U539" s="23"/>
      <c r="V539" s="23"/>
    </row>
    <row r="540" spans="2:22" x14ac:dyDescent="0.3">
      <c r="B540" s="21"/>
      <c r="U540" s="23"/>
      <c r="V540" s="23"/>
    </row>
    <row r="541" spans="2:22" x14ac:dyDescent="0.3">
      <c r="B541" s="21"/>
      <c r="U541" s="23"/>
      <c r="V541" s="23"/>
    </row>
    <row r="542" spans="2:22" x14ac:dyDescent="0.3">
      <c r="B542" s="21"/>
      <c r="U542" s="23"/>
      <c r="V542" s="23"/>
    </row>
    <row r="543" spans="2:22" x14ac:dyDescent="0.3">
      <c r="B543" s="21"/>
      <c r="U543" s="23"/>
      <c r="V543" s="23"/>
    </row>
    <row r="544" spans="2:22" x14ac:dyDescent="0.3">
      <c r="B544" s="21"/>
      <c r="U544" s="23"/>
      <c r="V544" s="23"/>
    </row>
    <row r="545" spans="2:22" x14ac:dyDescent="0.3">
      <c r="B545" s="21"/>
      <c r="U545" s="23"/>
      <c r="V545" s="23"/>
    </row>
    <row r="546" spans="2:22" x14ac:dyDescent="0.3">
      <c r="B546" s="21"/>
      <c r="U546" s="23"/>
      <c r="V546" s="23"/>
    </row>
    <row r="547" spans="2:22" x14ac:dyDescent="0.3">
      <c r="B547" s="21"/>
      <c r="U547" s="23"/>
      <c r="V547" s="23"/>
    </row>
    <row r="548" spans="2:22" x14ac:dyDescent="0.3">
      <c r="B548" s="21"/>
      <c r="U548" s="23"/>
      <c r="V548" s="23"/>
    </row>
    <row r="549" spans="2:22" x14ac:dyDescent="0.3">
      <c r="B549" s="21"/>
      <c r="U549" s="23"/>
      <c r="V549" s="23"/>
    </row>
    <row r="550" spans="2:22" x14ac:dyDescent="0.3">
      <c r="B550" s="21"/>
      <c r="U550" s="23"/>
      <c r="V550" s="23"/>
    </row>
    <row r="551" spans="2:22" x14ac:dyDescent="0.3">
      <c r="B551" s="21"/>
      <c r="U551" s="23"/>
      <c r="V551" s="23"/>
    </row>
    <row r="552" spans="2:22" x14ac:dyDescent="0.3">
      <c r="B552" s="21"/>
      <c r="U552" s="23"/>
      <c r="V552" s="23"/>
    </row>
    <row r="553" spans="2:22" x14ac:dyDescent="0.3">
      <c r="B553" s="21"/>
      <c r="U553" s="23"/>
      <c r="V553" s="23"/>
    </row>
    <row r="554" spans="2:22" x14ac:dyDescent="0.3">
      <c r="B554" s="21"/>
      <c r="U554" s="23"/>
      <c r="V554" s="23"/>
    </row>
    <row r="555" spans="2:22" x14ac:dyDescent="0.3">
      <c r="B555" s="21"/>
      <c r="U555" s="23"/>
      <c r="V555" s="23"/>
    </row>
    <row r="556" spans="2:22" x14ac:dyDescent="0.3">
      <c r="B556" s="21"/>
      <c r="U556" s="23"/>
      <c r="V556" s="23"/>
    </row>
    <row r="557" spans="2:22" x14ac:dyDescent="0.3">
      <c r="B557" s="21"/>
      <c r="U557" s="23"/>
      <c r="V557" s="23"/>
    </row>
    <row r="558" spans="2:22" x14ac:dyDescent="0.3">
      <c r="B558" s="21"/>
      <c r="U558" s="23"/>
      <c r="V558" s="23"/>
    </row>
    <row r="559" spans="2:22" x14ac:dyDescent="0.3">
      <c r="B559" s="21"/>
      <c r="U559" s="23"/>
      <c r="V559" s="23"/>
    </row>
    <row r="560" spans="2:22" x14ac:dyDescent="0.3">
      <c r="B560" s="21"/>
      <c r="U560" s="23"/>
      <c r="V560" s="23"/>
    </row>
    <row r="561" spans="2:22" x14ac:dyDescent="0.3">
      <c r="B561" s="21"/>
      <c r="U561" s="23"/>
      <c r="V561" s="23"/>
    </row>
    <row r="562" spans="2:22" x14ac:dyDescent="0.3">
      <c r="B562" s="21"/>
      <c r="U562" s="23"/>
      <c r="V562" s="23"/>
    </row>
    <row r="563" spans="2:22" x14ac:dyDescent="0.3">
      <c r="B563" s="21"/>
      <c r="U563" s="23"/>
      <c r="V563" s="23"/>
    </row>
    <row r="564" spans="2:22" x14ac:dyDescent="0.3">
      <c r="B564" s="21"/>
      <c r="U564" s="23"/>
      <c r="V564" s="23"/>
    </row>
    <row r="565" spans="2:22" x14ac:dyDescent="0.3">
      <c r="B565" s="21"/>
      <c r="U565" s="23"/>
      <c r="V565" s="23"/>
    </row>
    <row r="566" spans="2:22" x14ac:dyDescent="0.3">
      <c r="B566" s="21"/>
      <c r="U566" s="23"/>
      <c r="V566" s="23"/>
    </row>
    <row r="567" spans="2:22" x14ac:dyDescent="0.3">
      <c r="B567" s="21"/>
      <c r="U567" s="23"/>
      <c r="V567" s="23"/>
    </row>
    <row r="568" spans="2:22" x14ac:dyDescent="0.3">
      <c r="B568" s="21"/>
      <c r="U568" s="23"/>
      <c r="V568" s="23"/>
    </row>
    <row r="569" spans="2:22" x14ac:dyDescent="0.3">
      <c r="B569" s="21"/>
      <c r="U569" s="23"/>
      <c r="V569" s="23"/>
    </row>
    <row r="570" spans="2:22" x14ac:dyDescent="0.3">
      <c r="B570" s="21"/>
      <c r="U570" s="23"/>
      <c r="V570" s="23"/>
    </row>
    <row r="571" spans="2:22" x14ac:dyDescent="0.3">
      <c r="B571" s="21"/>
      <c r="U571" s="23"/>
      <c r="V571" s="23"/>
    </row>
    <row r="572" spans="2:22" x14ac:dyDescent="0.3">
      <c r="B572" s="21"/>
      <c r="U572" s="23"/>
      <c r="V572" s="23"/>
    </row>
    <row r="573" spans="2:22" x14ac:dyDescent="0.3">
      <c r="B573" s="21"/>
      <c r="U573" s="23"/>
      <c r="V573" s="23"/>
    </row>
    <row r="574" spans="2:22" x14ac:dyDescent="0.3">
      <c r="B574" s="21"/>
      <c r="U574" s="23"/>
      <c r="V574" s="23"/>
    </row>
    <row r="575" spans="2:22" x14ac:dyDescent="0.3">
      <c r="B575" s="21"/>
      <c r="U575" s="23"/>
      <c r="V575" s="23"/>
    </row>
    <row r="576" spans="2:22" x14ac:dyDescent="0.3">
      <c r="B576" s="21"/>
      <c r="U576" s="23"/>
      <c r="V576" s="23"/>
    </row>
    <row r="577" spans="2:22" x14ac:dyDescent="0.3">
      <c r="B577" s="21"/>
      <c r="U577" s="23"/>
      <c r="V577" s="23"/>
    </row>
    <row r="578" spans="2:22" x14ac:dyDescent="0.3">
      <c r="B578" s="21"/>
      <c r="U578" s="23"/>
      <c r="V578" s="23"/>
    </row>
    <row r="579" spans="2:22" x14ac:dyDescent="0.3">
      <c r="B579" s="21"/>
      <c r="U579" s="23"/>
      <c r="V579" s="23"/>
    </row>
    <row r="580" spans="2:22" x14ac:dyDescent="0.3">
      <c r="B580" s="21"/>
      <c r="U580" s="23"/>
      <c r="V580" s="23"/>
    </row>
    <row r="581" spans="2:22" x14ac:dyDescent="0.3">
      <c r="B581" s="21"/>
      <c r="U581" s="23"/>
      <c r="V581" s="23"/>
    </row>
    <row r="582" spans="2:22" x14ac:dyDescent="0.3">
      <c r="B582" s="21"/>
      <c r="U582" s="23"/>
      <c r="V582" s="23"/>
    </row>
    <row r="583" spans="2:22" x14ac:dyDescent="0.3">
      <c r="B583" s="21"/>
      <c r="U583" s="23"/>
      <c r="V583" s="23"/>
    </row>
    <row r="584" spans="2:22" x14ac:dyDescent="0.3">
      <c r="B584" s="21"/>
      <c r="U584" s="23"/>
      <c r="V584" s="23"/>
    </row>
    <row r="585" spans="2:22" x14ac:dyDescent="0.3">
      <c r="B585" s="21"/>
      <c r="U585" s="23"/>
      <c r="V585" s="23"/>
    </row>
    <row r="586" spans="2:22" x14ac:dyDescent="0.3">
      <c r="B586" s="21"/>
      <c r="U586" s="23"/>
      <c r="V586" s="23"/>
    </row>
    <row r="587" spans="2:22" x14ac:dyDescent="0.3">
      <c r="B587" s="21"/>
      <c r="U587" s="23"/>
      <c r="V587" s="23"/>
    </row>
    <row r="588" spans="2:22" x14ac:dyDescent="0.3">
      <c r="B588" s="21"/>
      <c r="U588" s="23"/>
      <c r="V588" s="23"/>
    </row>
    <row r="589" spans="2:22" x14ac:dyDescent="0.3">
      <c r="B589" s="21"/>
      <c r="U589" s="23"/>
      <c r="V589" s="23"/>
    </row>
    <row r="590" spans="2:22" x14ac:dyDescent="0.3">
      <c r="B590" s="21"/>
      <c r="U590" s="23"/>
      <c r="V590" s="23"/>
    </row>
    <row r="591" spans="2:22" x14ac:dyDescent="0.3">
      <c r="B591" s="21"/>
      <c r="U591" s="23"/>
      <c r="V591" s="23"/>
    </row>
    <row r="592" spans="2:22" x14ac:dyDescent="0.3">
      <c r="B592" s="21"/>
      <c r="U592" s="23"/>
      <c r="V592" s="23"/>
    </row>
    <row r="593" spans="2:22" x14ac:dyDescent="0.3">
      <c r="B593" s="21"/>
      <c r="U593" s="23"/>
      <c r="V593" s="23"/>
    </row>
    <row r="594" spans="2:22" x14ac:dyDescent="0.3">
      <c r="B594" s="21"/>
      <c r="U594" s="23"/>
      <c r="V594" s="23"/>
    </row>
    <row r="595" spans="2:22" x14ac:dyDescent="0.3">
      <c r="B595" s="21"/>
      <c r="U595" s="23"/>
      <c r="V595" s="23"/>
    </row>
    <row r="596" spans="2:22" x14ac:dyDescent="0.3">
      <c r="B596" s="21"/>
      <c r="U596" s="23"/>
      <c r="V596" s="23"/>
    </row>
    <row r="597" spans="2:22" x14ac:dyDescent="0.3">
      <c r="B597" s="21"/>
      <c r="U597" s="23"/>
      <c r="V597" s="23"/>
    </row>
    <row r="598" spans="2:22" x14ac:dyDescent="0.3">
      <c r="B598" s="21"/>
      <c r="U598" s="23"/>
      <c r="V598" s="23"/>
    </row>
    <row r="599" spans="2:22" x14ac:dyDescent="0.3">
      <c r="B599" s="21"/>
      <c r="U599" s="23"/>
      <c r="V599" s="23"/>
    </row>
    <row r="600" spans="2:22" x14ac:dyDescent="0.3">
      <c r="B600" s="21"/>
      <c r="U600" s="23"/>
      <c r="V600" s="23"/>
    </row>
    <row r="601" spans="2:22" x14ac:dyDescent="0.3">
      <c r="B601" s="21"/>
      <c r="U601" s="23"/>
      <c r="V601" s="23"/>
    </row>
    <row r="602" spans="2:22" x14ac:dyDescent="0.3">
      <c r="B602" s="21"/>
      <c r="U602" s="23"/>
      <c r="V602" s="23"/>
    </row>
    <row r="603" spans="2:22" x14ac:dyDescent="0.3">
      <c r="B603" s="21"/>
      <c r="U603" s="23"/>
      <c r="V603" s="23"/>
    </row>
    <row r="604" spans="2:22" x14ac:dyDescent="0.3">
      <c r="B604" s="21"/>
      <c r="U604" s="23"/>
      <c r="V604" s="23"/>
    </row>
    <row r="605" spans="2:22" x14ac:dyDescent="0.3">
      <c r="B605" s="21"/>
      <c r="U605" s="23"/>
      <c r="V605" s="23"/>
    </row>
    <row r="606" spans="2:22" x14ac:dyDescent="0.3">
      <c r="B606" s="21"/>
      <c r="U606" s="23"/>
      <c r="V606" s="23"/>
    </row>
    <row r="607" spans="2:22" x14ac:dyDescent="0.3">
      <c r="B607" s="21"/>
      <c r="U607" s="23"/>
      <c r="V607" s="23"/>
    </row>
    <row r="608" spans="2:22" x14ac:dyDescent="0.3">
      <c r="B608" s="21"/>
      <c r="U608" s="23"/>
      <c r="V608" s="23"/>
    </row>
    <row r="609" spans="2:22" x14ac:dyDescent="0.3">
      <c r="B609" s="21"/>
      <c r="U609" s="23"/>
      <c r="V609" s="23"/>
    </row>
    <row r="610" spans="2:22" x14ac:dyDescent="0.3">
      <c r="B610" s="21"/>
      <c r="U610" s="23"/>
      <c r="V610" s="23"/>
    </row>
    <row r="611" spans="2:22" x14ac:dyDescent="0.3">
      <c r="B611" s="21"/>
      <c r="U611" s="23"/>
      <c r="V611" s="23"/>
    </row>
    <row r="612" spans="2:22" x14ac:dyDescent="0.3">
      <c r="B612" s="21"/>
      <c r="U612" s="23"/>
      <c r="V612" s="23"/>
    </row>
    <row r="613" spans="2:22" x14ac:dyDescent="0.3">
      <c r="B613" s="21"/>
      <c r="U613" s="23"/>
      <c r="V613" s="23"/>
    </row>
    <row r="614" spans="2:22" x14ac:dyDescent="0.3">
      <c r="B614" s="21"/>
      <c r="U614" s="23"/>
      <c r="V614" s="23"/>
    </row>
    <row r="615" spans="2:22" x14ac:dyDescent="0.3">
      <c r="B615" s="21"/>
      <c r="U615" s="23"/>
      <c r="V615" s="23"/>
    </row>
    <row r="616" spans="2:22" x14ac:dyDescent="0.3">
      <c r="B616" s="21"/>
      <c r="U616" s="23"/>
      <c r="V616" s="23"/>
    </row>
    <row r="617" spans="2:22" x14ac:dyDescent="0.3">
      <c r="B617" s="21"/>
      <c r="U617" s="23"/>
      <c r="V617" s="23"/>
    </row>
    <row r="618" spans="2:22" x14ac:dyDescent="0.3">
      <c r="B618" s="21"/>
      <c r="U618" s="23"/>
      <c r="V618" s="23"/>
    </row>
    <row r="619" spans="2:22" x14ac:dyDescent="0.3">
      <c r="B619" s="21"/>
      <c r="U619" s="23"/>
      <c r="V619" s="23"/>
    </row>
    <row r="620" spans="2:22" x14ac:dyDescent="0.3">
      <c r="B620" s="21"/>
      <c r="U620" s="23"/>
      <c r="V620" s="23"/>
    </row>
    <row r="621" spans="2:22" x14ac:dyDescent="0.3">
      <c r="B621" s="21"/>
      <c r="U621" s="23"/>
      <c r="V621" s="23"/>
    </row>
    <row r="622" spans="2:22" x14ac:dyDescent="0.3">
      <c r="B622" s="21"/>
      <c r="U622" s="23"/>
      <c r="V622" s="23"/>
    </row>
    <row r="623" spans="2:22" x14ac:dyDescent="0.3">
      <c r="B623" s="21"/>
      <c r="U623" s="23"/>
      <c r="V623" s="23"/>
    </row>
    <row r="624" spans="2:22" x14ac:dyDescent="0.3">
      <c r="B624" s="21"/>
      <c r="U624" s="23"/>
      <c r="V624" s="23"/>
    </row>
    <row r="625" spans="2:22" x14ac:dyDescent="0.3">
      <c r="B625" s="21"/>
      <c r="U625" s="23"/>
      <c r="V625" s="23"/>
    </row>
    <row r="626" spans="2:22" x14ac:dyDescent="0.3">
      <c r="B626" s="21"/>
      <c r="U626" s="23"/>
      <c r="V626" s="23"/>
    </row>
    <row r="627" spans="2:22" x14ac:dyDescent="0.3">
      <c r="B627" s="21"/>
      <c r="U627" s="23"/>
      <c r="V627" s="23"/>
    </row>
    <row r="628" spans="2:22" x14ac:dyDescent="0.3">
      <c r="B628" s="21"/>
      <c r="U628" s="23"/>
      <c r="V628" s="23"/>
    </row>
    <row r="629" spans="2:22" x14ac:dyDescent="0.3">
      <c r="B629" s="21"/>
      <c r="U629" s="23"/>
      <c r="V629" s="23"/>
    </row>
    <row r="630" spans="2:22" x14ac:dyDescent="0.3">
      <c r="B630" s="21"/>
      <c r="U630" s="23"/>
      <c r="V630" s="23"/>
    </row>
    <row r="631" spans="2:22" x14ac:dyDescent="0.3">
      <c r="B631" s="21"/>
      <c r="U631" s="23"/>
      <c r="V631" s="23"/>
    </row>
    <row r="632" spans="2:22" x14ac:dyDescent="0.3">
      <c r="B632" s="21"/>
      <c r="U632" s="23"/>
      <c r="V632" s="23"/>
    </row>
    <row r="633" spans="2:22" x14ac:dyDescent="0.3">
      <c r="B633" s="21"/>
      <c r="U633" s="23"/>
      <c r="V633" s="23"/>
    </row>
    <row r="634" spans="2:22" x14ac:dyDescent="0.3">
      <c r="B634" s="21"/>
      <c r="U634" s="23"/>
      <c r="V634" s="23"/>
    </row>
    <row r="635" spans="2:22" x14ac:dyDescent="0.3">
      <c r="B635" s="21"/>
      <c r="U635" s="23"/>
      <c r="V635" s="23"/>
    </row>
    <row r="636" spans="2:22" x14ac:dyDescent="0.3">
      <c r="B636" s="21"/>
      <c r="U636" s="23"/>
      <c r="V636" s="23"/>
    </row>
    <row r="637" spans="2:22" x14ac:dyDescent="0.3">
      <c r="B637" s="21"/>
      <c r="U637" s="23"/>
      <c r="V637" s="23"/>
    </row>
    <row r="638" spans="2:22" x14ac:dyDescent="0.3">
      <c r="B638" s="21"/>
      <c r="U638" s="23"/>
      <c r="V638" s="23"/>
    </row>
    <row r="639" spans="2:22" x14ac:dyDescent="0.3">
      <c r="B639" s="21"/>
      <c r="U639" s="23"/>
      <c r="V639" s="23"/>
    </row>
    <row r="640" spans="2:22" x14ac:dyDescent="0.3">
      <c r="B640" s="21"/>
      <c r="U640" s="23"/>
      <c r="V640" s="23"/>
    </row>
    <row r="641" spans="2:22" x14ac:dyDescent="0.3">
      <c r="B641" s="21"/>
      <c r="U641" s="23"/>
      <c r="V641" s="23"/>
    </row>
    <row r="642" spans="2:22" x14ac:dyDescent="0.3">
      <c r="B642" s="21"/>
      <c r="U642" s="23"/>
      <c r="V642" s="23"/>
    </row>
    <row r="643" spans="2:22" x14ac:dyDescent="0.3">
      <c r="B643" s="21"/>
      <c r="U643" s="23"/>
      <c r="V643" s="23"/>
    </row>
    <row r="644" spans="2:22" x14ac:dyDescent="0.3">
      <c r="B644" s="21"/>
      <c r="U644" s="23"/>
      <c r="V644" s="23"/>
    </row>
    <row r="645" spans="2:22" x14ac:dyDescent="0.3">
      <c r="B645" s="21"/>
      <c r="U645" s="23"/>
      <c r="V645" s="23"/>
    </row>
    <row r="646" spans="2:22" x14ac:dyDescent="0.3">
      <c r="B646" s="21"/>
      <c r="U646" s="23"/>
      <c r="V646" s="23"/>
    </row>
    <row r="647" spans="2:22" x14ac:dyDescent="0.3">
      <c r="B647" s="21"/>
      <c r="U647" s="23"/>
      <c r="V647" s="23"/>
    </row>
    <row r="648" spans="2:22" x14ac:dyDescent="0.3">
      <c r="B648" s="21"/>
      <c r="U648" s="23"/>
      <c r="V648" s="23"/>
    </row>
    <row r="649" spans="2:22" x14ac:dyDescent="0.3">
      <c r="B649" s="21"/>
      <c r="U649" s="23"/>
      <c r="V649" s="23"/>
    </row>
    <row r="650" spans="2:22" x14ac:dyDescent="0.3">
      <c r="B650" s="21"/>
      <c r="U650" s="23"/>
      <c r="V650" s="23"/>
    </row>
    <row r="651" spans="2:22" x14ac:dyDescent="0.3">
      <c r="B651" s="21"/>
      <c r="U651" s="23"/>
      <c r="V651" s="23"/>
    </row>
    <row r="652" spans="2:22" x14ac:dyDescent="0.3">
      <c r="B652" s="21"/>
      <c r="U652" s="23"/>
      <c r="V652" s="23"/>
    </row>
    <row r="653" spans="2:22" x14ac:dyDescent="0.3">
      <c r="B653" s="21"/>
      <c r="U653" s="23"/>
      <c r="V653" s="23"/>
    </row>
    <row r="654" spans="2:22" x14ac:dyDescent="0.3">
      <c r="B654" s="21"/>
      <c r="U654" s="23"/>
      <c r="V654" s="23"/>
    </row>
    <row r="655" spans="2:22" x14ac:dyDescent="0.3">
      <c r="B655" s="21"/>
      <c r="U655" s="23"/>
      <c r="V655" s="23"/>
    </row>
    <row r="656" spans="2:22" x14ac:dyDescent="0.3">
      <c r="B656" s="21"/>
      <c r="U656" s="23"/>
      <c r="V656" s="23"/>
    </row>
    <row r="657" spans="2:22" x14ac:dyDescent="0.3">
      <c r="B657" s="21"/>
      <c r="U657" s="23"/>
      <c r="V657" s="23"/>
    </row>
    <row r="658" spans="2:22" x14ac:dyDescent="0.3">
      <c r="B658" s="21"/>
      <c r="U658" s="23"/>
      <c r="V658" s="23"/>
    </row>
    <row r="659" spans="2:22" x14ac:dyDescent="0.3">
      <c r="B659" s="21"/>
      <c r="U659" s="23"/>
      <c r="V659" s="23"/>
    </row>
    <row r="660" spans="2:22" x14ac:dyDescent="0.3">
      <c r="B660" s="21"/>
      <c r="U660" s="23"/>
      <c r="V660" s="23"/>
    </row>
    <row r="661" spans="2:22" x14ac:dyDescent="0.3">
      <c r="B661" s="21"/>
      <c r="U661" s="23"/>
      <c r="V661" s="23"/>
    </row>
    <row r="662" spans="2:22" x14ac:dyDescent="0.3">
      <c r="B662" s="21"/>
      <c r="U662" s="23"/>
      <c r="V662" s="23"/>
    </row>
    <row r="663" spans="2:22" x14ac:dyDescent="0.3">
      <c r="B663" s="21"/>
      <c r="U663" s="23"/>
      <c r="V663" s="23"/>
    </row>
    <row r="664" spans="2:22" x14ac:dyDescent="0.3">
      <c r="B664" s="21"/>
      <c r="U664" s="23"/>
      <c r="V664" s="23"/>
    </row>
    <row r="665" spans="2:22" x14ac:dyDescent="0.3">
      <c r="B665" s="21"/>
      <c r="U665" s="23"/>
      <c r="V665" s="23"/>
    </row>
    <row r="666" spans="2:22" x14ac:dyDescent="0.3">
      <c r="B666" s="21"/>
      <c r="U666" s="23"/>
      <c r="V666" s="23"/>
    </row>
    <row r="667" spans="2:22" x14ac:dyDescent="0.3">
      <c r="B667" s="21"/>
      <c r="U667" s="23"/>
      <c r="V667" s="23"/>
    </row>
    <row r="668" spans="2:22" x14ac:dyDescent="0.3">
      <c r="B668" s="21"/>
      <c r="U668" s="23"/>
      <c r="V668" s="23"/>
    </row>
    <row r="669" spans="2:22" x14ac:dyDescent="0.3">
      <c r="B669" s="21"/>
      <c r="U669" s="23"/>
      <c r="V669" s="23"/>
    </row>
    <row r="670" spans="2:22" x14ac:dyDescent="0.3">
      <c r="B670" s="21"/>
      <c r="U670" s="23"/>
      <c r="V670" s="23"/>
    </row>
    <row r="671" spans="2:22" x14ac:dyDescent="0.3">
      <c r="B671" s="21"/>
      <c r="U671" s="23"/>
      <c r="V671" s="23"/>
    </row>
    <row r="672" spans="2:22" x14ac:dyDescent="0.3">
      <c r="B672" s="21"/>
      <c r="U672" s="23"/>
      <c r="V672" s="23"/>
    </row>
    <row r="673" spans="2:22" x14ac:dyDescent="0.3">
      <c r="B673" s="21"/>
      <c r="U673" s="23"/>
      <c r="V673" s="23"/>
    </row>
    <row r="674" spans="2:22" x14ac:dyDescent="0.3">
      <c r="B674" s="21"/>
      <c r="U674" s="23"/>
      <c r="V674" s="23"/>
    </row>
    <row r="675" spans="2:22" x14ac:dyDescent="0.3">
      <c r="B675" s="21"/>
      <c r="U675" s="23"/>
      <c r="V675" s="23"/>
    </row>
    <row r="676" spans="2:22" x14ac:dyDescent="0.3">
      <c r="B676" s="21"/>
      <c r="U676" s="23"/>
      <c r="V676" s="23"/>
    </row>
    <row r="677" spans="2:22" x14ac:dyDescent="0.3">
      <c r="B677" s="21"/>
      <c r="U677" s="23"/>
      <c r="V677" s="23"/>
    </row>
    <row r="678" spans="2:22" x14ac:dyDescent="0.3">
      <c r="B678" s="21"/>
      <c r="U678" s="23"/>
      <c r="V678" s="23"/>
    </row>
    <row r="679" spans="2:22" x14ac:dyDescent="0.3">
      <c r="B679" s="21"/>
      <c r="U679" s="23"/>
      <c r="V679" s="23"/>
    </row>
    <row r="680" spans="2:22" x14ac:dyDescent="0.3">
      <c r="B680" s="21"/>
      <c r="U680" s="23"/>
      <c r="V680" s="23"/>
    </row>
    <row r="681" spans="2:22" x14ac:dyDescent="0.3">
      <c r="B681" s="21"/>
      <c r="U681" s="23"/>
      <c r="V681" s="23"/>
    </row>
    <row r="682" spans="2:22" x14ac:dyDescent="0.3">
      <c r="B682" s="21"/>
      <c r="U682" s="23"/>
      <c r="V682" s="23"/>
    </row>
    <row r="683" spans="2:22" x14ac:dyDescent="0.3">
      <c r="B683" s="21"/>
      <c r="U683" s="23"/>
      <c r="V683" s="23"/>
    </row>
    <row r="684" spans="2:22" x14ac:dyDescent="0.3">
      <c r="B684" s="21"/>
      <c r="U684" s="23"/>
      <c r="V684" s="23"/>
    </row>
    <row r="685" spans="2:22" x14ac:dyDescent="0.3">
      <c r="B685" s="21"/>
      <c r="U685" s="23"/>
      <c r="V685" s="23"/>
    </row>
    <row r="686" spans="2:22" x14ac:dyDescent="0.3">
      <c r="B686" s="21"/>
      <c r="U686" s="23"/>
      <c r="V686" s="23"/>
    </row>
    <row r="687" spans="2:22" x14ac:dyDescent="0.3">
      <c r="B687" s="21"/>
      <c r="U687" s="23"/>
      <c r="V687" s="23"/>
    </row>
    <row r="688" spans="2:22" x14ac:dyDescent="0.3">
      <c r="B688" s="21"/>
      <c r="U688" s="23"/>
      <c r="V688" s="23"/>
    </row>
    <row r="689" spans="2:22" x14ac:dyDescent="0.3">
      <c r="B689" s="21"/>
      <c r="U689" s="23"/>
      <c r="V689" s="23"/>
    </row>
    <row r="690" spans="2:22" x14ac:dyDescent="0.3">
      <c r="B690" s="21"/>
      <c r="U690" s="23"/>
      <c r="V690" s="23"/>
    </row>
    <row r="691" spans="2:22" x14ac:dyDescent="0.3">
      <c r="B691" s="21"/>
      <c r="U691" s="23"/>
      <c r="V691" s="23"/>
    </row>
    <row r="692" spans="2:22" x14ac:dyDescent="0.3">
      <c r="B692" s="21"/>
      <c r="U692" s="23"/>
      <c r="V692" s="23"/>
    </row>
    <row r="693" spans="2:22" x14ac:dyDescent="0.3">
      <c r="B693" s="21"/>
      <c r="U693" s="23"/>
      <c r="V693" s="23"/>
    </row>
    <row r="694" spans="2:22" x14ac:dyDescent="0.3">
      <c r="B694" s="21"/>
      <c r="U694" s="23"/>
      <c r="V694" s="23"/>
    </row>
    <row r="695" spans="2:22" x14ac:dyDescent="0.3">
      <c r="B695" s="21"/>
      <c r="U695" s="23"/>
      <c r="V695" s="23"/>
    </row>
    <row r="696" spans="2:22" x14ac:dyDescent="0.3">
      <c r="B696" s="21"/>
      <c r="U696" s="23"/>
      <c r="V696" s="23"/>
    </row>
    <row r="697" spans="2:22" x14ac:dyDescent="0.3">
      <c r="B697" s="21"/>
      <c r="U697" s="23"/>
      <c r="V697" s="23"/>
    </row>
    <row r="698" spans="2:22" x14ac:dyDescent="0.3">
      <c r="B698" s="21"/>
      <c r="U698" s="23"/>
      <c r="V698" s="23"/>
    </row>
    <row r="699" spans="2:22" x14ac:dyDescent="0.3">
      <c r="B699" s="21"/>
      <c r="U699" s="23"/>
      <c r="V699" s="23"/>
    </row>
    <row r="700" spans="2:22" x14ac:dyDescent="0.3">
      <c r="B700" s="21"/>
      <c r="U700" s="23"/>
      <c r="V700" s="23"/>
    </row>
    <row r="701" spans="2:22" x14ac:dyDescent="0.3">
      <c r="B701" s="21"/>
      <c r="U701" s="23"/>
      <c r="V701" s="23"/>
    </row>
    <row r="702" spans="2:22" x14ac:dyDescent="0.3">
      <c r="B702" s="21"/>
      <c r="U702" s="23"/>
      <c r="V702" s="23"/>
    </row>
    <row r="703" spans="2:22" x14ac:dyDescent="0.3">
      <c r="B703" s="21"/>
      <c r="U703" s="23"/>
      <c r="V703" s="23"/>
    </row>
    <row r="704" spans="2:22" x14ac:dyDescent="0.3">
      <c r="B704" s="21"/>
      <c r="U704" s="23"/>
      <c r="V704" s="23"/>
    </row>
    <row r="705" spans="2:2" x14ac:dyDescent="0.3">
      <c r="B705" s="21"/>
    </row>
    <row r="706" spans="2:2" x14ac:dyDescent="0.3">
      <c r="B706" s="21"/>
    </row>
    <row r="707" spans="2:2" x14ac:dyDescent="0.3">
      <c r="B707" s="21"/>
    </row>
    <row r="708" spans="2:2" x14ac:dyDescent="0.3">
      <c r="B708" s="21"/>
    </row>
    <row r="709" spans="2:2" x14ac:dyDescent="0.3">
      <c r="B709" s="21"/>
    </row>
    <row r="710" spans="2:2" x14ac:dyDescent="0.3">
      <c r="B710" s="21"/>
    </row>
    <row r="711" spans="2:2" x14ac:dyDescent="0.3">
      <c r="B711" s="21"/>
    </row>
    <row r="712" spans="2:2" x14ac:dyDescent="0.3">
      <c r="B712" s="21"/>
    </row>
    <row r="713" spans="2:2" x14ac:dyDescent="0.3">
      <c r="B713" s="21"/>
    </row>
    <row r="714" spans="2:2" x14ac:dyDescent="0.3">
      <c r="B714" s="21"/>
    </row>
    <row r="715" spans="2:2" x14ac:dyDescent="0.3">
      <c r="B715" s="21"/>
    </row>
    <row r="716" spans="2:2" x14ac:dyDescent="0.3">
      <c r="B716" s="21"/>
    </row>
    <row r="717" spans="2:2" x14ac:dyDescent="0.3">
      <c r="B717" s="21"/>
    </row>
    <row r="718" spans="2:2" x14ac:dyDescent="0.3">
      <c r="B718" s="21"/>
    </row>
    <row r="719" spans="2:2" x14ac:dyDescent="0.3">
      <c r="B719" s="21"/>
    </row>
    <row r="720" spans="2:2" x14ac:dyDescent="0.3">
      <c r="B720" s="21"/>
    </row>
    <row r="721" spans="2:2" x14ac:dyDescent="0.3">
      <c r="B721" s="21"/>
    </row>
    <row r="722" spans="2:2" x14ac:dyDescent="0.3">
      <c r="B722" s="21"/>
    </row>
    <row r="723" spans="2:2" x14ac:dyDescent="0.3">
      <c r="B723" s="21"/>
    </row>
    <row r="724" spans="2:2" x14ac:dyDescent="0.3">
      <c r="B724" s="21"/>
    </row>
    <row r="725" spans="2:2" x14ac:dyDescent="0.3">
      <c r="B725" s="21"/>
    </row>
    <row r="726" spans="2:2" x14ac:dyDescent="0.3">
      <c r="B726" s="21"/>
    </row>
    <row r="727" spans="2:2" x14ac:dyDescent="0.3">
      <c r="B727" s="21"/>
    </row>
    <row r="728" spans="2:2" x14ac:dyDescent="0.3">
      <c r="B728" s="21"/>
    </row>
    <row r="729" spans="2:2" x14ac:dyDescent="0.3">
      <c r="B729" s="21"/>
    </row>
    <row r="730" spans="2:2" x14ac:dyDescent="0.3">
      <c r="B730" s="21"/>
    </row>
    <row r="731" spans="2:2" x14ac:dyDescent="0.3">
      <c r="B731" s="21"/>
    </row>
    <row r="732" spans="2:2" x14ac:dyDescent="0.3">
      <c r="B732" s="21"/>
    </row>
    <row r="733" spans="2:2" x14ac:dyDescent="0.3">
      <c r="B733" s="21"/>
    </row>
    <row r="734" spans="2:2" x14ac:dyDescent="0.3">
      <c r="B734" s="21"/>
    </row>
    <row r="735" spans="2:2" x14ac:dyDescent="0.3">
      <c r="B735" s="21"/>
    </row>
    <row r="736" spans="2:2" x14ac:dyDescent="0.3">
      <c r="B736" s="21"/>
    </row>
    <row r="737" spans="2:2" x14ac:dyDescent="0.3">
      <c r="B737" s="21"/>
    </row>
    <row r="738" spans="2:2" x14ac:dyDescent="0.3">
      <c r="B738" s="21"/>
    </row>
    <row r="739" spans="2:2" x14ac:dyDescent="0.3">
      <c r="B739" s="21"/>
    </row>
    <row r="740" spans="2:2" x14ac:dyDescent="0.3">
      <c r="B740" s="21"/>
    </row>
    <row r="741" spans="2:2" x14ac:dyDescent="0.3">
      <c r="B741" s="21"/>
    </row>
    <row r="742" spans="2:2" x14ac:dyDescent="0.3">
      <c r="B742" s="21"/>
    </row>
    <row r="743" spans="2:2" x14ac:dyDescent="0.3">
      <c r="B743" s="21"/>
    </row>
    <row r="744" spans="2:2" x14ac:dyDescent="0.3">
      <c r="B744" s="21"/>
    </row>
    <row r="745" spans="2:2" x14ac:dyDescent="0.3">
      <c r="B745" s="21"/>
    </row>
    <row r="746" spans="2:2" x14ac:dyDescent="0.3">
      <c r="B746" s="21"/>
    </row>
    <row r="747" spans="2:2" x14ac:dyDescent="0.3">
      <c r="B747" s="21"/>
    </row>
    <row r="748" spans="2:2" x14ac:dyDescent="0.3">
      <c r="B748" s="21"/>
    </row>
    <row r="749" spans="2:2" x14ac:dyDescent="0.3">
      <c r="B749" s="21"/>
    </row>
    <row r="750" spans="2:2" x14ac:dyDescent="0.3">
      <c r="B750" s="21"/>
    </row>
    <row r="751" spans="2:2" x14ac:dyDescent="0.3">
      <c r="B751" s="21"/>
    </row>
    <row r="752" spans="2:2" x14ac:dyDescent="0.3">
      <c r="B752" s="21"/>
    </row>
    <row r="753" spans="2:2" x14ac:dyDescent="0.3">
      <c r="B753" s="21"/>
    </row>
    <row r="754" spans="2:2" x14ac:dyDescent="0.3">
      <c r="B754" s="21"/>
    </row>
    <row r="755" spans="2:2" x14ac:dyDescent="0.3">
      <c r="B755" s="21"/>
    </row>
    <row r="756" spans="2:2" x14ac:dyDescent="0.3">
      <c r="B756" s="21"/>
    </row>
    <row r="757" spans="2:2" x14ac:dyDescent="0.3">
      <c r="B757" s="21"/>
    </row>
    <row r="758" spans="2:2" x14ac:dyDescent="0.3">
      <c r="B758" s="21"/>
    </row>
    <row r="759" spans="2:2" x14ac:dyDescent="0.3">
      <c r="B759" s="21"/>
    </row>
    <row r="760" spans="2:2" x14ac:dyDescent="0.3">
      <c r="B760" s="21"/>
    </row>
    <row r="761" spans="2:2" x14ac:dyDescent="0.3">
      <c r="B761" s="21"/>
    </row>
    <row r="762" spans="2:2" x14ac:dyDescent="0.3">
      <c r="B762" s="21"/>
    </row>
    <row r="763" spans="2:2" x14ac:dyDescent="0.3">
      <c r="B763" s="21"/>
    </row>
    <row r="764" spans="2:2" x14ac:dyDescent="0.3">
      <c r="B764" s="21"/>
    </row>
    <row r="765" spans="2:2" x14ac:dyDescent="0.3">
      <c r="B765" s="21"/>
    </row>
    <row r="766" spans="2:2" x14ac:dyDescent="0.3">
      <c r="B766" s="21"/>
    </row>
    <row r="767" spans="2:2" x14ac:dyDescent="0.3">
      <c r="B767" s="21"/>
    </row>
    <row r="768" spans="2:2" x14ac:dyDescent="0.3">
      <c r="B768" s="21"/>
    </row>
    <row r="769" spans="2:2" x14ac:dyDescent="0.3">
      <c r="B769" s="21"/>
    </row>
    <row r="770" spans="2:2" x14ac:dyDescent="0.3">
      <c r="B770" s="21"/>
    </row>
    <row r="771" spans="2:2" x14ac:dyDescent="0.3">
      <c r="B771" s="21"/>
    </row>
    <row r="772" spans="2:2" x14ac:dyDescent="0.3">
      <c r="B772" s="21"/>
    </row>
    <row r="773" spans="2:2" x14ac:dyDescent="0.3">
      <c r="B773" s="21"/>
    </row>
    <row r="774" spans="2:2" x14ac:dyDescent="0.3">
      <c r="B774" s="21"/>
    </row>
    <row r="775" spans="2:2" x14ac:dyDescent="0.3">
      <c r="B775" s="21"/>
    </row>
    <row r="776" spans="2:2" x14ac:dyDescent="0.3">
      <c r="B776" s="21"/>
    </row>
    <row r="777" spans="2:2" x14ac:dyDescent="0.3">
      <c r="B777" s="21"/>
    </row>
    <row r="778" spans="2:2" x14ac:dyDescent="0.3">
      <c r="B778" s="21"/>
    </row>
    <row r="779" spans="2:2" x14ac:dyDescent="0.3">
      <c r="B779" s="21"/>
    </row>
    <row r="780" spans="2:2" x14ac:dyDescent="0.3">
      <c r="B780" s="21"/>
    </row>
    <row r="781" spans="2:2" x14ac:dyDescent="0.3">
      <c r="B781" s="21"/>
    </row>
    <row r="782" spans="2:2" x14ac:dyDescent="0.3">
      <c r="B782" s="21"/>
    </row>
    <row r="783" spans="2:2" x14ac:dyDescent="0.3">
      <c r="B783" s="21"/>
    </row>
    <row r="784" spans="2:2" x14ac:dyDescent="0.3">
      <c r="B784" s="21"/>
    </row>
    <row r="785" spans="2:2" x14ac:dyDescent="0.3">
      <c r="B785" s="21"/>
    </row>
    <row r="786" spans="2:2" x14ac:dyDescent="0.3">
      <c r="B786" s="21"/>
    </row>
    <row r="787" spans="2:2" x14ac:dyDescent="0.3">
      <c r="B787" s="21"/>
    </row>
    <row r="788" spans="2:2" x14ac:dyDescent="0.3">
      <c r="B788" s="21"/>
    </row>
    <row r="789" spans="2:2" x14ac:dyDescent="0.3">
      <c r="B789" s="21"/>
    </row>
    <row r="790" spans="2:2" x14ac:dyDescent="0.3">
      <c r="B790" s="21"/>
    </row>
    <row r="791" spans="2:2" x14ac:dyDescent="0.3">
      <c r="B791" s="21"/>
    </row>
    <row r="792" spans="2:2" x14ac:dyDescent="0.3">
      <c r="B792" s="21"/>
    </row>
    <row r="793" spans="2:2" x14ac:dyDescent="0.3">
      <c r="B793" s="21"/>
    </row>
    <row r="794" spans="2:2" x14ac:dyDescent="0.3">
      <c r="B794" s="21"/>
    </row>
    <row r="795" spans="2:2" x14ac:dyDescent="0.3">
      <c r="B795" s="21"/>
    </row>
    <row r="796" spans="2:2" x14ac:dyDescent="0.3">
      <c r="B796" s="21"/>
    </row>
    <row r="797" spans="2:2" x14ac:dyDescent="0.3">
      <c r="B797" s="21"/>
    </row>
    <row r="798" spans="2:2" x14ac:dyDescent="0.3">
      <c r="B798" s="21"/>
    </row>
    <row r="799" spans="2:2" x14ac:dyDescent="0.3">
      <c r="B799" s="21"/>
    </row>
    <row r="800" spans="2:2" x14ac:dyDescent="0.3">
      <c r="B800" s="21"/>
    </row>
    <row r="801" spans="2:2" x14ac:dyDescent="0.3">
      <c r="B801" s="21"/>
    </row>
    <row r="802" spans="2:2" x14ac:dyDescent="0.3">
      <c r="B802" s="21"/>
    </row>
    <row r="803" spans="2:2" x14ac:dyDescent="0.3">
      <c r="B803" s="21"/>
    </row>
    <row r="804" spans="2:2" x14ac:dyDescent="0.3">
      <c r="B804" s="21"/>
    </row>
    <row r="805" spans="2:2" x14ac:dyDescent="0.3">
      <c r="B805" s="21"/>
    </row>
    <row r="806" spans="2:2" x14ac:dyDescent="0.3">
      <c r="B806" s="21"/>
    </row>
    <row r="807" spans="2:2" x14ac:dyDescent="0.3">
      <c r="B807" s="21"/>
    </row>
    <row r="808" spans="2:2" x14ac:dyDescent="0.3">
      <c r="B808" s="21"/>
    </row>
    <row r="809" spans="2:2" x14ac:dyDescent="0.3">
      <c r="B809" s="21"/>
    </row>
    <row r="810" spans="2:2" x14ac:dyDescent="0.3">
      <c r="B810" s="21"/>
    </row>
    <row r="811" spans="2:2" x14ac:dyDescent="0.3">
      <c r="B811" s="21"/>
    </row>
    <row r="812" spans="2:2" x14ac:dyDescent="0.3">
      <c r="B812" s="21"/>
    </row>
    <row r="813" spans="2:2" x14ac:dyDescent="0.3">
      <c r="B813" s="21"/>
    </row>
    <row r="814" spans="2:2" x14ac:dyDescent="0.3">
      <c r="B814" s="21"/>
    </row>
    <row r="815" spans="2:2" x14ac:dyDescent="0.3">
      <c r="B815" s="21"/>
    </row>
    <row r="816" spans="2:2" x14ac:dyDescent="0.3">
      <c r="B816" s="21"/>
    </row>
    <row r="817" spans="2:2" x14ac:dyDescent="0.3">
      <c r="B817" s="21"/>
    </row>
    <row r="818" spans="2:2" x14ac:dyDescent="0.3">
      <c r="B818" s="21"/>
    </row>
    <row r="819" spans="2:2" x14ac:dyDescent="0.3">
      <c r="B819" s="21"/>
    </row>
    <row r="820" spans="2:2" x14ac:dyDescent="0.3">
      <c r="B820" s="21"/>
    </row>
    <row r="821" spans="2:2" x14ac:dyDescent="0.3">
      <c r="B821" s="21"/>
    </row>
    <row r="822" spans="2:2" x14ac:dyDescent="0.3">
      <c r="B822" s="21"/>
    </row>
    <row r="823" spans="2:2" x14ac:dyDescent="0.3">
      <c r="B823" s="21"/>
    </row>
    <row r="824" spans="2:2" x14ac:dyDescent="0.3">
      <c r="B824" s="21"/>
    </row>
    <row r="825" spans="2:2" x14ac:dyDescent="0.3">
      <c r="B825" s="21"/>
    </row>
    <row r="826" spans="2:2" x14ac:dyDescent="0.3">
      <c r="B826" s="21"/>
    </row>
    <row r="827" spans="2:2" x14ac:dyDescent="0.3">
      <c r="B827" s="21"/>
    </row>
    <row r="828" spans="2:2" x14ac:dyDescent="0.3">
      <c r="B828" s="21"/>
    </row>
    <row r="829" spans="2:2" x14ac:dyDescent="0.3">
      <c r="B829" s="21"/>
    </row>
    <row r="830" spans="2:2" x14ac:dyDescent="0.3">
      <c r="B830" s="21"/>
    </row>
    <row r="831" spans="2:2" x14ac:dyDescent="0.3">
      <c r="B831" s="21"/>
    </row>
    <row r="832" spans="2:2" x14ac:dyDescent="0.3">
      <c r="B832" s="21"/>
    </row>
    <row r="833" spans="2:2" x14ac:dyDescent="0.3">
      <c r="B833" s="21"/>
    </row>
    <row r="834" spans="2:2" x14ac:dyDescent="0.3">
      <c r="B834" s="21"/>
    </row>
    <row r="835" spans="2:2" x14ac:dyDescent="0.3">
      <c r="B835" s="21"/>
    </row>
    <row r="836" spans="2:2" x14ac:dyDescent="0.3">
      <c r="B836" s="21"/>
    </row>
    <row r="837" spans="2:2" x14ac:dyDescent="0.3">
      <c r="B837" s="21"/>
    </row>
    <row r="838" spans="2:2" x14ac:dyDescent="0.3">
      <c r="B838" s="21"/>
    </row>
    <row r="839" spans="2:2" x14ac:dyDescent="0.3">
      <c r="B839" s="21"/>
    </row>
    <row r="840" spans="2:2" x14ac:dyDescent="0.3">
      <c r="B840" s="21"/>
    </row>
    <row r="841" spans="2:2" x14ac:dyDescent="0.3">
      <c r="B841" s="21"/>
    </row>
    <row r="842" spans="2:2" x14ac:dyDescent="0.3">
      <c r="B842" s="21"/>
    </row>
    <row r="843" spans="2:2" x14ac:dyDescent="0.3">
      <c r="B843" s="21"/>
    </row>
    <row r="844" spans="2:2" x14ac:dyDescent="0.3">
      <c r="B844" s="21"/>
    </row>
    <row r="845" spans="2:2" x14ac:dyDescent="0.3">
      <c r="B845" s="21"/>
    </row>
    <row r="846" spans="2:2" x14ac:dyDescent="0.3">
      <c r="B846" s="21"/>
    </row>
    <row r="847" spans="2:2" x14ac:dyDescent="0.3">
      <c r="B847" s="21"/>
    </row>
    <row r="848" spans="2:2" x14ac:dyDescent="0.3">
      <c r="B848" s="21"/>
    </row>
    <row r="849" spans="2:2" x14ac:dyDescent="0.3">
      <c r="B849" s="21"/>
    </row>
    <row r="850" spans="2:2" x14ac:dyDescent="0.3">
      <c r="B850" s="21"/>
    </row>
    <row r="851" spans="2:2" x14ac:dyDescent="0.3">
      <c r="B851" s="21"/>
    </row>
    <row r="852" spans="2:2" x14ac:dyDescent="0.3">
      <c r="B852" s="21"/>
    </row>
    <row r="853" spans="2:2" x14ac:dyDescent="0.3">
      <c r="B853" s="21"/>
    </row>
    <row r="854" spans="2:2" x14ac:dyDescent="0.3">
      <c r="B854" s="21"/>
    </row>
    <row r="855" spans="2:2" x14ac:dyDescent="0.3">
      <c r="B855" s="21"/>
    </row>
    <row r="856" spans="2:2" x14ac:dyDescent="0.3">
      <c r="B856" s="21"/>
    </row>
    <row r="857" spans="2:2" x14ac:dyDescent="0.3">
      <c r="B857" s="21"/>
    </row>
    <row r="858" spans="2:2" x14ac:dyDescent="0.3">
      <c r="B858" s="21"/>
    </row>
    <row r="859" spans="2:2" x14ac:dyDescent="0.3">
      <c r="B859" s="21"/>
    </row>
    <row r="860" spans="2:2" x14ac:dyDescent="0.3">
      <c r="B860" s="21"/>
    </row>
    <row r="861" spans="2:2" x14ac:dyDescent="0.3">
      <c r="B861" s="21"/>
    </row>
    <row r="862" spans="2:2" x14ac:dyDescent="0.3">
      <c r="B862" s="21"/>
    </row>
    <row r="863" spans="2:2" x14ac:dyDescent="0.3">
      <c r="B863" s="21"/>
    </row>
    <row r="864" spans="2:2" x14ac:dyDescent="0.3">
      <c r="B864" s="21"/>
    </row>
    <row r="865" spans="2:2" x14ac:dyDescent="0.3">
      <c r="B865" s="21"/>
    </row>
    <row r="866" spans="2:2" x14ac:dyDescent="0.3">
      <c r="B866" s="21"/>
    </row>
    <row r="867" spans="2:2" x14ac:dyDescent="0.3">
      <c r="B867" s="21"/>
    </row>
    <row r="868" spans="2:2" x14ac:dyDescent="0.3">
      <c r="B868" s="21"/>
    </row>
    <row r="869" spans="2:2" x14ac:dyDescent="0.3">
      <c r="B869" s="21"/>
    </row>
    <row r="870" spans="2:2" x14ac:dyDescent="0.3">
      <c r="B870" s="21"/>
    </row>
    <row r="871" spans="2:2" x14ac:dyDescent="0.3">
      <c r="B871" s="21"/>
    </row>
    <row r="872" spans="2:2" x14ac:dyDescent="0.3">
      <c r="B872" s="21"/>
    </row>
    <row r="873" spans="2:2" x14ac:dyDescent="0.3">
      <c r="B873" s="21"/>
    </row>
    <row r="874" spans="2:2" x14ac:dyDescent="0.3">
      <c r="B874" s="21"/>
    </row>
    <row r="875" spans="2:2" x14ac:dyDescent="0.3">
      <c r="B875" s="21"/>
    </row>
    <row r="876" spans="2:2" x14ac:dyDescent="0.3">
      <c r="B876" s="21"/>
    </row>
    <row r="877" spans="2:2" x14ac:dyDescent="0.3">
      <c r="B877" s="21"/>
    </row>
    <row r="878" spans="2:2" x14ac:dyDescent="0.3">
      <c r="B878" s="21"/>
    </row>
    <row r="879" spans="2:2" x14ac:dyDescent="0.3">
      <c r="B879" s="21"/>
    </row>
    <row r="880" spans="2:2" x14ac:dyDescent="0.3">
      <c r="B880" s="21"/>
    </row>
    <row r="881" spans="2:2" x14ac:dyDescent="0.3">
      <c r="B881" s="21"/>
    </row>
    <row r="882" spans="2:2" x14ac:dyDescent="0.3">
      <c r="B882" s="21"/>
    </row>
    <row r="883" spans="2:2" x14ac:dyDescent="0.3">
      <c r="B883" s="21"/>
    </row>
    <row r="884" spans="2:2" x14ac:dyDescent="0.3">
      <c r="B884" s="21"/>
    </row>
    <row r="885" spans="2:2" x14ac:dyDescent="0.3">
      <c r="B885" s="21"/>
    </row>
    <row r="886" spans="2:2" x14ac:dyDescent="0.3">
      <c r="B886" s="21"/>
    </row>
    <row r="887" spans="2:2" x14ac:dyDescent="0.3">
      <c r="B887" s="21"/>
    </row>
    <row r="888" spans="2:2" x14ac:dyDescent="0.3">
      <c r="B888" s="21"/>
    </row>
    <row r="889" spans="2:2" x14ac:dyDescent="0.3">
      <c r="B889" s="21"/>
    </row>
    <row r="890" spans="2:2" x14ac:dyDescent="0.3">
      <c r="B890" s="21"/>
    </row>
    <row r="891" spans="2:2" x14ac:dyDescent="0.3">
      <c r="B891" s="21"/>
    </row>
    <row r="892" spans="2:2" x14ac:dyDescent="0.3">
      <c r="B892" s="21"/>
    </row>
    <row r="893" spans="2:2" x14ac:dyDescent="0.3">
      <c r="B893" s="21"/>
    </row>
    <row r="894" spans="2:2" x14ac:dyDescent="0.3">
      <c r="B894" s="21"/>
    </row>
    <row r="895" spans="2:2" x14ac:dyDescent="0.3">
      <c r="B895" s="21"/>
    </row>
    <row r="896" spans="2:2" x14ac:dyDescent="0.3">
      <c r="B896" s="21"/>
    </row>
    <row r="897" spans="2:2" x14ac:dyDescent="0.3">
      <c r="B897" s="21"/>
    </row>
    <row r="898" spans="2:2" x14ac:dyDescent="0.3">
      <c r="B898" s="21"/>
    </row>
    <row r="899" spans="2:2" x14ac:dyDescent="0.3">
      <c r="B899" s="21"/>
    </row>
    <row r="900" spans="2:2" x14ac:dyDescent="0.3">
      <c r="B900" s="21"/>
    </row>
    <row r="901" spans="2:2" x14ac:dyDescent="0.3">
      <c r="B901" s="21"/>
    </row>
    <row r="902" spans="2:2" x14ac:dyDescent="0.3">
      <c r="B902" s="21"/>
    </row>
    <row r="903" spans="2:2" x14ac:dyDescent="0.3">
      <c r="B903" s="21"/>
    </row>
    <row r="904" spans="2:2" x14ac:dyDescent="0.3">
      <c r="B904" s="21"/>
    </row>
    <row r="905" spans="2:2" x14ac:dyDescent="0.3">
      <c r="B905" s="21"/>
    </row>
    <row r="906" spans="2:2" x14ac:dyDescent="0.3">
      <c r="B906" s="21"/>
    </row>
    <row r="907" spans="2:2" x14ac:dyDescent="0.3">
      <c r="B907" s="21"/>
    </row>
    <row r="908" spans="2:2" x14ac:dyDescent="0.3">
      <c r="B908" s="21"/>
    </row>
    <row r="909" spans="2:2" x14ac:dyDescent="0.3">
      <c r="B909" s="21"/>
    </row>
    <row r="910" spans="2:2" x14ac:dyDescent="0.3">
      <c r="B910" s="21"/>
    </row>
    <row r="911" spans="2:2" x14ac:dyDescent="0.3">
      <c r="B911" s="21"/>
    </row>
    <row r="912" spans="2:2" x14ac:dyDescent="0.3">
      <c r="B912" s="21"/>
    </row>
    <row r="913" spans="2:2" x14ac:dyDescent="0.3">
      <c r="B913" s="21"/>
    </row>
    <row r="914" spans="2:2" x14ac:dyDescent="0.3">
      <c r="B914" s="21"/>
    </row>
    <row r="915" spans="2:2" x14ac:dyDescent="0.3">
      <c r="B915" s="21"/>
    </row>
    <row r="916" spans="2:2" x14ac:dyDescent="0.3">
      <c r="B916" s="21"/>
    </row>
    <row r="917" spans="2:2" x14ac:dyDescent="0.3">
      <c r="B917" s="21"/>
    </row>
    <row r="918" spans="2:2" x14ac:dyDescent="0.3">
      <c r="B918" s="21"/>
    </row>
    <row r="919" spans="2:2" x14ac:dyDescent="0.3">
      <c r="B919" s="21"/>
    </row>
    <row r="920" spans="2:2" x14ac:dyDescent="0.3">
      <c r="B920" s="21"/>
    </row>
    <row r="921" spans="2:2" x14ac:dyDescent="0.3">
      <c r="B921" s="21"/>
    </row>
    <row r="922" spans="2:2" x14ac:dyDescent="0.3">
      <c r="B922" s="21"/>
    </row>
    <row r="923" spans="2:2" x14ac:dyDescent="0.3">
      <c r="B923" s="21"/>
    </row>
    <row r="924" spans="2:2" x14ac:dyDescent="0.3">
      <c r="B924" s="21"/>
    </row>
    <row r="925" spans="2:2" x14ac:dyDescent="0.3">
      <c r="B925" s="21"/>
    </row>
    <row r="926" spans="2:2" x14ac:dyDescent="0.3">
      <c r="B926" s="21"/>
    </row>
    <row r="927" spans="2:2" x14ac:dyDescent="0.3">
      <c r="B927" s="21"/>
    </row>
    <row r="928" spans="2:2" x14ac:dyDescent="0.3">
      <c r="B928" s="21"/>
    </row>
    <row r="929" spans="2:2" x14ac:dyDescent="0.3">
      <c r="B929" s="21"/>
    </row>
    <row r="930" spans="2:2" x14ac:dyDescent="0.3">
      <c r="B930" s="21"/>
    </row>
    <row r="931" spans="2:2" x14ac:dyDescent="0.3">
      <c r="B931" s="21"/>
    </row>
    <row r="932" spans="2:2" x14ac:dyDescent="0.3">
      <c r="B932" s="21"/>
    </row>
    <row r="933" spans="2:2" x14ac:dyDescent="0.3">
      <c r="B933" s="21"/>
    </row>
    <row r="934" spans="2:2" x14ac:dyDescent="0.3">
      <c r="B934" s="21"/>
    </row>
    <row r="935" spans="2:2" x14ac:dyDescent="0.3">
      <c r="B935" s="21"/>
    </row>
    <row r="936" spans="2:2" x14ac:dyDescent="0.3">
      <c r="B936" s="21"/>
    </row>
    <row r="937" spans="2:2" x14ac:dyDescent="0.3">
      <c r="B937" s="21"/>
    </row>
    <row r="938" spans="2:2" x14ac:dyDescent="0.3">
      <c r="B938" s="21"/>
    </row>
    <row r="939" spans="2:2" x14ac:dyDescent="0.3">
      <c r="B939" s="21"/>
    </row>
    <row r="940" spans="2:2" x14ac:dyDescent="0.3">
      <c r="B940" s="21"/>
    </row>
    <row r="941" spans="2:2" x14ac:dyDescent="0.3">
      <c r="B941" s="21"/>
    </row>
    <row r="942" spans="2:2" x14ac:dyDescent="0.3">
      <c r="B942" s="21"/>
    </row>
    <row r="943" spans="2:2" x14ac:dyDescent="0.3">
      <c r="B943" s="21"/>
    </row>
    <row r="944" spans="2:2" x14ac:dyDescent="0.3">
      <c r="B944" s="21"/>
    </row>
    <row r="945" spans="2:2" x14ac:dyDescent="0.3">
      <c r="B945" s="21"/>
    </row>
    <row r="946" spans="2:2" x14ac:dyDescent="0.3">
      <c r="B946" s="21"/>
    </row>
    <row r="947" spans="2:2" x14ac:dyDescent="0.3">
      <c r="B947" s="21"/>
    </row>
    <row r="948" spans="2:2" x14ac:dyDescent="0.3">
      <c r="B948" s="21"/>
    </row>
    <row r="949" spans="2:2" x14ac:dyDescent="0.3">
      <c r="B949" s="21"/>
    </row>
    <row r="950" spans="2:2" x14ac:dyDescent="0.3">
      <c r="B950" s="21"/>
    </row>
    <row r="951" spans="2:2" x14ac:dyDescent="0.3">
      <c r="B951" s="21"/>
    </row>
    <row r="952" spans="2:2" x14ac:dyDescent="0.3">
      <c r="B952" s="21"/>
    </row>
    <row r="953" spans="2:2" x14ac:dyDescent="0.3">
      <c r="B953" s="21"/>
    </row>
    <row r="954" spans="2:2" x14ac:dyDescent="0.3">
      <c r="B954" s="21"/>
    </row>
    <row r="955" spans="2:2" x14ac:dyDescent="0.3">
      <c r="B955" s="21"/>
    </row>
    <row r="956" spans="2:2" x14ac:dyDescent="0.3">
      <c r="B956" s="21"/>
    </row>
    <row r="957" spans="2:2" x14ac:dyDescent="0.3">
      <c r="B957" s="21"/>
    </row>
    <row r="958" spans="2:2" x14ac:dyDescent="0.3">
      <c r="B958" s="21"/>
    </row>
    <row r="959" spans="2:2" x14ac:dyDescent="0.3">
      <c r="B959" s="21"/>
    </row>
    <row r="960" spans="2:2" x14ac:dyDescent="0.3">
      <c r="B960" s="21"/>
    </row>
    <row r="961" spans="2:2" x14ac:dyDescent="0.3">
      <c r="B961" s="21"/>
    </row>
    <row r="962" spans="2:2" x14ac:dyDescent="0.3">
      <c r="B962" s="21"/>
    </row>
    <row r="963" spans="2:2" x14ac:dyDescent="0.3">
      <c r="B963" s="21"/>
    </row>
    <row r="964" spans="2:2" x14ac:dyDescent="0.3">
      <c r="B964" s="21"/>
    </row>
    <row r="965" spans="2:2" x14ac:dyDescent="0.3">
      <c r="B965" s="21"/>
    </row>
    <row r="966" spans="2:2" x14ac:dyDescent="0.3">
      <c r="B966" s="21"/>
    </row>
    <row r="967" spans="2:2" x14ac:dyDescent="0.3">
      <c r="B967" s="21"/>
    </row>
    <row r="968" spans="2:2" x14ac:dyDescent="0.3">
      <c r="B968" s="21"/>
    </row>
    <row r="969" spans="2:2" x14ac:dyDescent="0.3">
      <c r="B969" s="21"/>
    </row>
    <row r="970" spans="2:2" x14ac:dyDescent="0.3">
      <c r="B970" s="21"/>
    </row>
    <row r="971" spans="2:2" x14ac:dyDescent="0.3">
      <c r="B971" s="21"/>
    </row>
    <row r="972" spans="2:2" x14ac:dyDescent="0.3">
      <c r="B972" s="21"/>
    </row>
    <row r="973" spans="2:2" x14ac:dyDescent="0.3">
      <c r="B973" s="21"/>
    </row>
    <row r="974" spans="2:2" x14ac:dyDescent="0.3">
      <c r="B974" s="21"/>
    </row>
    <row r="975" spans="2:2" x14ac:dyDescent="0.3">
      <c r="B975" s="21"/>
    </row>
    <row r="976" spans="2:2" x14ac:dyDescent="0.3">
      <c r="B976" s="21"/>
    </row>
    <row r="977" spans="2:2" x14ac:dyDescent="0.3">
      <c r="B977" s="21"/>
    </row>
    <row r="978" spans="2:2" x14ac:dyDescent="0.3">
      <c r="B978" s="21"/>
    </row>
    <row r="979" spans="2:2" x14ac:dyDescent="0.3">
      <c r="B979" s="21"/>
    </row>
    <row r="980" spans="2:2" x14ac:dyDescent="0.3">
      <c r="B980" s="21"/>
    </row>
    <row r="981" spans="2:2" x14ac:dyDescent="0.3">
      <c r="B981" s="21"/>
    </row>
    <row r="982" spans="2:2" x14ac:dyDescent="0.3">
      <c r="B982" s="21"/>
    </row>
    <row r="983" spans="2:2" x14ac:dyDescent="0.3">
      <c r="B983" s="21"/>
    </row>
    <row r="984" spans="2:2" x14ac:dyDescent="0.3">
      <c r="B984" s="21"/>
    </row>
    <row r="985" spans="2:2" x14ac:dyDescent="0.3">
      <c r="B985" s="21"/>
    </row>
    <row r="986" spans="2:2" x14ac:dyDescent="0.3">
      <c r="B986" s="21"/>
    </row>
    <row r="987" spans="2:2" x14ac:dyDescent="0.3">
      <c r="B987" s="21"/>
    </row>
    <row r="988" spans="2:2" x14ac:dyDescent="0.3">
      <c r="B988" s="21"/>
    </row>
    <row r="989" spans="2:2" x14ac:dyDescent="0.3">
      <c r="B989" s="21"/>
    </row>
    <row r="990" spans="2:2" x14ac:dyDescent="0.3">
      <c r="B990" s="21"/>
    </row>
    <row r="991" spans="2:2" x14ac:dyDescent="0.3">
      <c r="B991" s="21"/>
    </row>
    <row r="992" spans="2:2" x14ac:dyDescent="0.3">
      <c r="B992" s="21"/>
    </row>
    <row r="993" spans="2:2" x14ac:dyDescent="0.3">
      <c r="B993" s="21"/>
    </row>
    <row r="994" spans="2:2" x14ac:dyDescent="0.3">
      <c r="B994" s="21"/>
    </row>
    <row r="995" spans="2:2" x14ac:dyDescent="0.3">
      <c r="B995" s="21"/>
    </row>
    <row r="996" spans="2:2" x14ac:dyDescent="0.3">
      <c r="B996" s="21"/>
    </row>
    <row r="997" spans="2:2" x14ac:dyDescent="0.3">
      <c r="B997" s="21"/>
    </row>
    <row r="998" spans="2:2" x14ac:dyDescent="0.3">
      <c r="B998" s="21"/>
    </row>
    <row r="999" spans="2:2" x14ac:dyDescent="0.3">
      <c r="B999" s="21"/>
    </row>
    <row r="1000" spans="2:2" x14ac:dyDescent="0.3">
      <c r="B1000" s="21"/>
    </row>
    <row r="1001" spans="2:2" x14ac:dyDescent="0.3">
      <c r="B1001" s="21"/>
    </row>
    <row r="1002" spans="2:2" x14ac:dyDescent="0.3">
      <c r="B1002" s="21"/>
    </row>
    <row r="1003" spans="2:2" x14ac:dyDescent="0.3">
      <c r="B1003" s="21"/>
    </row>
    <row r="1004" spans="2:2" x14ac:dyDescent="0.3">
      <c r="B1004" s="21"/>
    </row>
    <row r="1005" spans="2:2" x14ac:dyDescent="0.3">
      <c r="B1005" s="21"/>
    </row>
    <row r="1006" spans="2:2" x14ac:dyDescent="0.3">
      <c r="B1006" s="21"/>
    </row>
    <row r="1007" spans="2:2" x14ac:dyDescent="0.3">
      <c r="B1007" s="21"/>
    </row>
    <row r="1008" spans="2:2" x14ac:dyDescent="0.3">
      <c r="B1008" s="21"/>
    </row>
    <row r="1009" spans="2:2" x14ac:dyDescent="0.3">
      <c r="B1009" s="21"/>
    </row>
    <row r="1010" spans="2:2" x14ac:dyDescent="0.3">
      <c r="B1010" s="21"/>
    </row>
    <row r="1011" spans="2:2" x14ac:dyDescent="0.3">
      <c r="B1011" s="21"/>
    </row>
    <row r="1012" spans="2:2" x14ac:dyDescent="0.3">
      <c r="B1012" s="21"/>
    </row>
    <row r="1013" spans="2:2" x14ac:dyDescent="0.3">
      <c r="B1013" s="21"/>
    </row>
    <row r="1014" spans="2:2" x14ac:dyDescent="0.3">
      <c r="B1014" s="21"/>
    </row>
    <row r="1015" spans="2:2" x14ac:dyDescent="0.3">
      <c r="B1015" s="21"/>
    </row>
    <row r="1016" spans="2:2" x14ac:dyDescent="0.3">
      <c r="B1016" s="21"/>
    </row>
    <row r="1017" spans="2:2" x14ac:dyDescent="0.3">
      <c r="B1017" s="21"/>
    </row>
    <row r="1018" spans="2:2" x14ac:dyDescent="0.3">
      <c r="B1018" s="21"/>
    </row>
    <row r="1019" spans="2:2" x14ac:dyDescent="0.3">
      <c r="B1019" s="21"/>
    </row>
    <row r="1020" spans="2:2" x14ac:dyDescent="0.3">
      <c r="B1020" s="21"/>
    </row>
    <row r="1021" spans="2:2" x14ac:dyDescent="0.3">
      <c r="B1021" s="21"/>
    </row>
    <row r="1022" spans="2:2" x14ac:dyDescent="0.3">
      <c r="B1022" s="21"/>
    </row>
    <row r="1023" spans="2:2" x14ac:dyDescent="0.3">
      <c r="B1023" s="21"/>
    </row>
    <row r="1024" spans="2:2" x14ac:dyDescent="0.3">
      <c r="B1024" s="21"/>
    </row>
    <row r="1025" spans="2:2" x14ac:dyDescent="0.3">
      <c r="B1025" s="21"/>
    </row>
    <row r="1026" spans="2:2" x14ac:dyDescent="0.3">
      <c r="B1026" s="21"/>
    </row>
    <row r="1027" spans="2:2" x14ac:dyDescent="0.3">
      <c r="B1027" s="21"/>
    </row>
    <row r="1028" spans="2:2" x14ac:dyDescent="0.3">
      <c r="B1028" s="21"/>
    </row>
    <row r="1029" spans="2:2" x14ac:dyDescent="0.3">
      <c r="B1029" s="21"/>
    </row>
    <row r="1030" spans="2:2" x14ac:dyDescent="0.3">
      <c r="B1030" s="21"/>
    </row>
    <row r="1031" spans="2:2" x14ac:dyDescent="0.3">
      <c r="B1031" s="21"/>
    </row>
    <row r="1032" spans="2:2" x14ac:dyDescent="0.3">
      <c r="B1032" s="21"/>
    </row>
    <row r="1033" spans="2:2" x14ac:dyDescent="0.3">
      <c r="B1033" s="21"/>
    </row>
    <row r="1034" spans="2:2" x14ac:dyDescent="0.3">
      <c r="B1034" s="21"/>
    </row>
    <row r="1035" spans="2:2" x14ac:dyDescent="0.3">
      <c r="B1035" s="21"/>
    </row>
    <row r="1036" spans="2:2" x14ac:dyDescent="0.3">
      <c r="B1036" s="21"/>
    </row>
    <row r="1037" spans="2:2" x14ac:dyDescent="0.3">
      <c r="B1037" s="21"/>
    </row>
    <row r="1038" spans="2:2" x14ac:dyDescent="0.3">
      <c r="B1038" s="21"/>
    </row>
    <row r="1039" spans="2:2" x14ac:dyDescent="0.3">
      <c r="B1039" s="21"/>
    </row>
    <row r="1040" spans="2:2" x14ac:dyDescent="0.3">
      <c r="B1040" s="21"/>
    </row>
    <row r="1041" spans="2:2" x14ac:dyDescent="0.3">
      <c r="B1041" s="21"/>
    </row>
    <row r="1042" spans="2:2" x14ac:dyDescent="0.3">
      <c r="B1042" s="21"/>
    </row>
    <row r="1043" spans="2:2" x14ac:dyDescent="0.3">
      <c r="B1043" s="21"/>
    </row>
    <row r="1044" spans="2:2" x14ac:dyDescent="0.3">
      <c r="B1044" s="21"/>
    </row>
    <row r="1045" spans="2:2" x14ac:dyDescent="0.3">
      <c r="B1045" s="21"/>
    </row>
    <row r="1046" spans="2:2" x14ac:dyDescent="0.3">
      <c r="B1046" s="21"/>
    </row>
    <row r="1047" spans="2:2" x14ac:dyDescent="0.3">
      <c r="B1047" s="21"/>
    </row>
    <row r="1048" spans="2:2" x14ac:dyDescent="0.3">
      <c r="B1048" s="21"/>
    </row>
    <row r="1049" spans="2:2" x14ac:dyDescent="0.3">
      <c r="B1049" s="21"/>
    </row>
    <row r="1050" spans="2:2" x14ac:dyDescent="0.3">
      <c r="B1050" s="21"/>
    </row>
    <row r="1051" spans="2:2" x14ac:dyDescent="0.3">
      <c r="B1051" s="21"/>
    </row>
    <row r="1052" spans="2:2" x14ac:dyDescent="0.3">
      <c r="B1052" s="21"/>
    </row>
    <row r="1053" spans="2:2" x14ac:dyDescent="0.3">
      <c r="B1053" s="21"/>
    </row>
    <row r="1054" spans="2:2" x14ac:dyDescent="0.3">
      <c r="B1054" s="21"/>
    </row>
    <row r="1055" spans="2:2" x14ac:dyDescent="0.3">
      <c r="B1055" s="21"/>
    </row>
    <row r="1056" spans="2:2" x14ac:dyDescent="0.3">
      <c r="B1056" s="21"/>
    </row>
    <row r="1057" spans="2:2" x14ac:dyDescent="0.3">
      <c r="B1057" s="21"/>
    </row>
    <row r="1058" spans="2:2" x14ac:dyDescent="0.3">
      <c r="B1058" s="21"/>
    </row>
    <row r="1059" spans="2:2" x14ac:dyDescent="0.3">
      <c r="B1059" s="21"/>
    </row>
    <row r="1060" spans="2:2" x14ac:dyDescent="0.3">
      <c r="B1060" s="21"/>
    </row>
    <row r="1061" spans="2:2" x14ac:dyDescent="0.3">
      <c r="B1061" s="21"/>
    </row>
    <row r="1062" spans="2:2" x14ac:dyDescent="0.3">
      <c r="B1062" s="21"/>
    </row>
    <row r="1063" spans="2:2" x14ac:dyDescent="0.3">
      <c r="B1063" s="21"/>
    </row>
    <row r="1064" spans="2:2" x14ac:dyDescent="0.3">
      <c r="B1064" s="21"/>
    </row>
    <row r="1065" spans="2:2" x14ac:dyDescent="0.3">
      <c r="B1065" s="21"/>
    </row>
    <row r="1066" spans="2:2" x14ac:dyDescent="0.3">
      <c r="B1066" s="21"/>
    </row>
    <row r="1067" spans="2:2" x14ac:dyDescent="0.3">
      <c r="B1067" s="21"/>
    </row>
    <row r="1068" spans="2:2" x14ac:dyDescent="0.3">
      <c r="B1068" s="21"/>
    </row>
    <row r="1069" spans="2:2" x14ac:dyDescent="0.3">
      <c r="B1069" s="21"/>
    </row>
    <row r="1070" spans="2:2" x14ac:dyDescent="0.3">
      <c r="B1070" s="21"/>
    </row>
    <row r="1071" spans="2:2" x14ac:dyDescent="0.3">
      <c r="B1071" s="21"/>
    </row>
    <row r="1072" spans="2:2" x14ac:dyDescent="0.3">
      <c r="B1072" s="21"/>
    </row>
    <row r="1073" spans="2:2" x14ac:dyDescent="0.3">
      <c r="B1073" s="21"/>
    </row>
    <row r="1074" spans="2:2" x14ac:dyDescent="0.3">
      <c r="B1074" s="21"/>
    </row>
    <row r="1075" spans="2:2" x14ac:dyDescent="0.3">
      <c r="B1075" s="21"/>
    </row>
    <row r="1076" spans="2:2" x14ac:dyDescent="0.3">
      <c r="B1076" s="21"/>
    </row>
    <row r="1077" spans="2:2" x14ac:dyDescent="0.3">
      <c r="B1077" s="21"/>
    </row>
    <row r="1078" spans="2:2" x14ac:dyDescent="0.3">
      <c r="B1078" s="21"/>
    </row>
    <row r="1079" spans="2:2" x14ac:dyDescent="0.3">
      <c r="B1079" s="21"/>
    </row>
    <row r="1080" spans="2:2" x14ac:dyDescent="0.3">
      <c r="B1080" s="21"/>
    </row>
    <row r="1081" spans="2:2" x14ac:dyDescent="0.3">
      <c r="B1081" s="21"/>
    </row>
    <row r="1082" spans="2:2" x14ac:dyDescent="0.3">
      <c r="B1082" s="21"/>
    </row>
    <row r="1083" spans="2:2" x14ac:dyDescent="0.3">
      <c r="B1083" s="21"/>
    </row>
    <row r="1084" spans="2:2" x14ac:dyDescent="0.3">
      <c r="B1084" s="21"/>
    </row>
    <row r="1085" spans="2:2" x14ac:dyDescent="0.3">
      <c r="B1085" s="21"/>
    </row>
    <row r="1086" spans="2:2" x14ac:dyDescent="0.3">
      <c r="B1086" s="21"/>
    </row>
    <row r="1087" spans="2:2" x14ac:dyDescent="0.3">
      <c r="B1087" s="21"/>
    </row>
    <row r="1088" spans="2:2" x14ac:dyDescent="0.3">
      <c r="B1088" s="21"/>
    </row>
    <row r="1089" spans="2:2" x14ac:dyDescent="0.3">
      <c r="B1089" s="21"/>
    </row>
    <row r="1090" spans="2:2" x14ac:dyDescent="0.3">
      <c r="B1090" s="21"/>
    </row>
    <row r="1091" spans="2:2" x14ac:dyDescent="0.3">
      <c r="B1091" s="21"/>
    </row>
    <row r="1092" spans="2:2" x14ac:dyDescent="0.3">
      <c r="B1092" s="21"/>
    </row>
    <row r="1093" spans="2:2" x14ac:dyDescent="0.3">
      <c r="B1093" s="21"/>
    </row>
    <row r="1094" spans="2:2" x14ac:dyDescent="0.3">
      <c r="B1094" s="21"/>
    </row>
    <row r="1095" spans="2:2" x14ac:dyDescent="0.3">
      <c r="B1095" s="21"/>
    </row>
    <row r="1096" spans="2:2" x14ac:dyDescent="0.3">
      <c r="B1096" s="21"/>
    </row>
    <row r="1097" spans="2:2" x14ac:dyDescent="0.3">
      <c r="B1097" s="21"/>
    </row>
    <row r="1098" spans="2:2" x14ac:dyDescent="0.3">
      <c r="B1098" s="21"/>
    </row>
    <row r="1099" spans="2:2" x14ac:dyDescent="0.3">
      <c r="B1099" s="21"/>
    </row>
    <row r="1100" spans="2:2" x14ac:dyDescent="0.3">
      <c r="B1100" s="21"/>
    </row>
    <row r="1101" spans="2:2" x14ac:dyDescent="0.3">
      <c r="B1101" s="21"/>
    </row>
    <row r="1102" spans="2:2" x14ac:dyDescent="0.3">
      <c r="B1102" s="21"/>
    </row>
    <row r="1103" spans="2:2" x14ac:dyDescent="0.3">
      <c r="B1103" s="21"/>
    </row>
    <row r="1104" spans="2:2" x14ac:dyDescent="0.3">
      <c r="B1104" s="21"/>
    </row>
    <row r="1105" spans="2:2" x14ac:dyDescent="0.3">
      <c r="B1105" s="21"/>
    </row>
    <row r="1106" spans="2:2" x14ac:dyDescent="0.3">
      <c r="B1106" s="21"/>
    </row>
    <row r="1107" spans="2:2" x14ac:dyDescent="0.3">
      <c r="B1107" s="21"/>
    </row>
    <row r="1108" spans="2:2" x14ac:dyDescent="0.3">
      <c r="B1108" s="21"/>
    </row>
    <row r="1109" spans="2:2" x14ac:dyDescent="0.3">
      <c r="B1109" s="21"/>
    </row>
    <row r="1110" spans="2:2" x14ac:dyDescent="0.3">
      <c r="B1110" s="21"/>
    </row>
    <row r="1111" spans="2:2" x14ac:dyDescent="0.3">
      <c r="B1111" s="21"/>
    </row>
    <row r="1112" spans="2:2" x14ac:dyDescent="0.3">
      <c r="B1112" s="21"/>
    </row>
    <row r="1113" spans="2:2" x14ac:dyDescent="0.3">
      <c r="B1113" s="21"/>
    </row>
    <row r="1114" spans="2:2" x14ac:dyDescent="0.3">
      <c r="B1114" s="21"/>
    </row>
    <row r="1115" spans="2:2" x14ac:dyDescent="0.3">
      <c r="B1115" s="21"/>
    </row>
    <row r="1116" spans="2:2" x14ac:dyDescent="0.3">
      <c r="B1116" s="21"/>
    </row>
    <row r="1117" spans="2:2" x14ac:dyDescent="0.3">
      <c r="B1117" s="21"/>
    </row>
    <row r="1118" spans="2:2" x14ac:dyDescent="0.3">
      <c r="B1118" s="21"/>
    </row>
    <row r="1119" spans="2:2" x14ac:dyDescent="0.3">
      <c r="B1119" s="21"/>
    </row>
    <row r="1120" spans="2:2" x14ac:dyDescent="0.3">
      <c r="B1120" s="21"/>
    </row>
    <row r="1121" spans="2:2" x14ac:dyDescent="0.3">
      <c r="B1121" s="21"/>
    </row>
    <row r="1122" spans="2:2" x14ac:dyDescent="0.3">
      <c r="B1122" s="21"/>
    </row>
    <row r="1123" spans="2:2" x14ac:dyDescent="0.3">
      <c r="B1123" s="21"/>
    </row>
    <row r="1124" spans="2:2" x14ac:dyDescent="0.3">
      <c r="B1124" s="21"/>
    </row>
    <row r="1125" spans="2:2" x14ac:dyDescent="0.3">
      <c r="B1125" s="21"/>
    </row>
    <row r="1126" spans="2:2" x14ac:dyDescent="0.3">
      <c r="B1126" s="21"/>
    </row>
    <row r="1127" spans="2:2" x14ac:dyDescent="0.3">
      <c r="B1127" s="21"/>
    </row>
    <row r="1128" spans="2:2" x14ac:dyDescent="0.3">
      <c r="B1128" s="21"/>
    </row>
    <row r="1129" spans="2:2" x14ac:dyDescent="0.3">
      <c r="B1129" s="21"/>
    </row>
    <row r="1130" spans="2:2" x14ac:dyDescent="0.3">
      <c r="B1130" s="21"/>
    </row>
    <row r="1131" spans="2:2" x14ac:dyDescent="0.3">
      <c r="B1131" s="21"/>
    </row>
    <row r="1132" spans="2:2" x14ac:dyDescent="0.3">
      <c r="B1132" s="21"/>
    </row>
    <row r="1133" spans="2:2" x14ac:dyDescent="0.3">
      <c r="B1133" s="21"/>
    </row>
    <row r="1134" spans="2:2" x14ac:dyDescent="0.3">
      <c r="B1134" s="21"/>
    </row>
    <row r="1135" spans="2:2" x14ac:dyDescent="0.3">
      <c r="B1135" s="21"/>
    </row>
    <row r="1136" spans="2:2" x14ac:dyDescent="0.3">
      <c r="B1136" s="21"/>
    </row>
    <row r="1137" spans="2:2" x14ac:dyDescent="0.3">
      <c r="B1137" s="21"/>
    </row>
    <row r="1138" spans="2:2" x14ac:dyDescent="0.3">
      <c r="B1138" s="21"/>
    </row>
    <row r="1139" spans="2:2" x14ac:dyDescent="0.3">
      <c r="B1139" s="21"/>
    </row>
    <row r="1140" spans="2:2" x14ac:dyDescent="0.3">
      <c r="B1140" s="21"/>
    </row>
    <row r="1141" spans="2:2" x14ac:dyDescent="0.3">
      <c r="B1141" s="21"/>
    </row>
    <row r="1142" spans="2:2" x14ac:dyDescent="0.3">
      <c r="B1142" s="21"/>
    </row>
    <row r="1143" spans="2:2" x14ac:dyDescent="0.3">
      <c r="B1143" s="21"/>
    </row>
    <row r="1144" spans="2:2" x14ac:dyDescent="0.3">
      <c r="B1144" s="21"/>
    </row>
    <row r="1145" spans="2:2" x14ac:dyDescent="0.3">
      <c r="B1145" s="21"/>
    </row>
    <row r="1146" spans="2:2" x14ac:dyDescent="0.3">
      <c r="B1146" s="21"/>
    </row>
    <row r="1147" spans="2:2" x14ac:dyDescent="0.3">
      <c r="B1147" s="21"/>
    </row>
    <row r="1148" spans="2:2" x14ac:dyDescent="0.3">
      <c r="B1148" s="21"/>
    </row>
    <row r="1149" spans="2:2" x14ac:dyDescent="0.3">
      <c r="B1149" s="21"/>
    </row>
    <row r="1150" spans="2:2" x14ac:dyDescent="0.3">
      <c r="B1150" s="21"/>
    </row>
    <row r="1151" spans="2:2" x14ac:dyDescent="0.3">
      <c r="B1151" s="21"/>
    </row>
    <row r="1152" spans="2:2" x14ac:dyDescent="0.3">
      <c r="B1152" s="21"/>
    </row>
    <row r="1153" spans="2:2" x14ac:dyDescent="0.3">
      <c r="B1153" s="21"/>
    </row>
    <row r="1154" spans="2:2" x14ac:dyDescent="0.3">
      <c r="B1154" s="21"/>
    </row>
    <row r="1155" spans="2:2" x14ac:dyDescent="0.3">
      <c r="B1155" s="21"/>
    </row>
    <row r="1156" spans="2:2" x14ac:dyDescent="0.3">
      <c r="B1156" s="21"/>
    </row>
    <row r="1157" spans="2:2" x14ac:dyDescent="0.3">
      <c r="B1157" s="21"/>
    </row>
    <row r="1158" spans="2:2" x14ac:dyDescent="0.3">
      <c r="B1158" s="21"/>
    </row>
    <row r="1159" spans="2:2" x14ac:dyDescent="0.3">
      <c r="B1159" s="21"/>
    </row>
    <row r="1160" spans="2:2" x14ac:dyDescent="0.3">
      <c r="B1160" s="21"/>
    </row>
    <row r="1161" spans="2:2" x14ac:dyDescent="0.3">
      <c r="B1161" s="21"/>
    </row>
    <row r="1162" spans="2:2" x14ac:dyDescent="0.3">
      <c r="B1162" s="21"/>
    </row>
    <row r="1163" spans="2:2" x14ac:dyDescent="0.3">
      <c r="B1163" s="21"/>
    </row>
    <row r="1164" spans="2:2" x14ac:dyDescent="0.3">
      <c r="B1164" s="21"/>
    </row>
    <row r="1165" spans="2:2" x14ac:dyDescent="0.3">
      <c r="B1165" s="21"/>
    </row>
    <row r="1166" spans="2:2" x14ac:dyDescent="0.3">
      <c r="B1166" s="21"/>
    </row>
    <row r="1167" spans="2:2" x14ac:dyDescent="0.3">
      <c r="B1167" s="21"/>
    </row>
    <row r="1168" spans="2:2" x14ac:dyDescent="0.3">
      <c r="B1168" s="21"/>
    </row>
    <row r="1169" spans="2:2" x14ac:dyDescent="0.3">
      <c r="B1169" s="21"/>
    </row>
    <row r="1170" spans="2:2" x14ac:dyDescent="0.3">
      <c r="B1170" s="21"/>
    </row>
    <row r="1171" spans="2:2" x14ac:dyDescent="0.3">
      <c r="B1171" s="21"/>
    </row>
    <row r="1172" spans="2:2" x14ac:dyDescent="0.3">
      <c r="B1172" s="21"/>
    </row>
    <row r="1173" spans="2:2" x14ac:dyDescent="0.3">
      <c r="B1173" s="21"/>
    </row>
    <row r="1174" spans="2:2" x14ac:dyDescent="0.3">
      <c r="B1174" s="21"/>
    </row>
    <row r="1175" spans="2:2" x14ac:dyDescent="0.3">
      <c r="B1175" s="21"/>
    </row>
    <row r="1176" spans="2:2" x14ac:dyDescent="0.3">
      <c r="B1176" s="21"/>
    </row>
    <row r="1177" spans="2:2" x14ac:dyDescent="0.3">
      <c r="B1177" s="21"/>
    </row>
    <row r="1178" spans="2:2" x14ac:dyDescent="0.3">
      <c r="B1178" s="21"/>
    </row>
    <row r="1179" spans="2:2" x14ac:dyDescent="0.3">
      <c r="B1179" s="21"/>
    </row>
    <row r="1180" spans="2:2" x14ac:dyDescent="0.3">
      <c r="B1180" s="21"/>
    </row>
    <row r="1181" spans="2:2" x14ac:dyDescent="0.3">
      <c r="B1181" s="21"/>
    </row>
    <row r="1182" spans="2:2" x14ac:dyDescent="0.3">
      <c r="B1182" s="21"/>
    </row>
    <row r="1183" spans="2:2" x14ac:dyDescent="0.3">
      <c r="B1183" s="21"/>
    </row>
    <row r="1184" spans="2:2" x14ac:dyDescent="0.3">
      <c r="B1184" s="21"/>
    </row>
    <row r="1185" spans="2:2" x14ac:dyDescent="0.3">
      <c r="B1185" s="21"/>
    </row>
    <row r="1186" spans="2:2" x14ac:dyDescent="0.3">
      <c r="B1186" s="21"/>
    </row>
    <row r="1187" spans="2:2" x14ac:dyDescent="0.3">
      <c r="B1187" s="21"/>
    </row>
    <row r="1188" spans="2:2" x14ac:dyDescent="0.3">
      <c r="B1188" s="21"/>
    </row>
    <row r="1189" spans="2:2" x14ac:dyDescent="0.3">
      <c r="B1189" s="21"/>
    </row>
    <row r="1190" spans="2:2" x14ac:dyDescent="0.3">
      <c r="B1190" s="21"/>
    </row>
    <row r="1191" spans="2:2" x14ac:dyDescent="0.3">
      <c r="B1191" s="21"/>
    </row>
    <row r="1192" spans="2:2" x14ac:dyDescent="0.3">
      <c r="B1192" s="21"/>
    </row>
    <row r="1193" spans="2:2" x14ac:dyDescent="0.3">
      <c r="B1193" s="21"/>
    </row>
    <row r="1194" spans="2:2" x14ac:dyDescent="0.3">
      <c r="B1194" s="21"/>
    </row>
    <row r="1195" spans="2:2" x14ac:dyDescent="0.3">
      <c r="B1195" s="21"/>
    </row>
    <row r="1196" spans="2:2" x14ac:dyDescent="0.3">
      <c r="B1196" s="21"/>
    </row>
    <row r="1197" spans="2:2" x14ac:dyDescent="0.3">
      <c r="B1197" s="21"/>
    </row>
    <row r="1198" spans="2:2" x14ac:dyDescent="0.3">
      <c r="B1198" s="21"/>
    </row>
    <row r="1199" spans="2:2" x14ac:dyDescent="0.3">
      <c r="B1199" s="21"/>
    </row>
    <row r="1200" spans="2:2" x14ac:dyDescent="0.3">
      <c r="B1200" s="21"/>
    </row>
    <row r="1201" spans="2:2" x14ac:dyDescent="0.3">
      <c r="B1201" s="21"/>
    </row>
    <row r="1202" spans="2:2" x14ac:dyDescent="0.3">
      <c r="B1202" s="21"/>
    </row>
    <row r="1203" spans="2:2" x14ac:dyDescent="0.3">
      <c r="B1203" s="21"/>
    </row>
    <row r="1204" spans="2:2" x14ac:dyDescent="0.3">
      <c r="B1204" s="21"/>
    </row>
    <row r="1205" spans="2:2" x14ac:dyDescent="0.3">
      <c r="B1205" s="21"/>
    </row>
    <row r="1206" spans="2:2" x14ac:dyDescent="0.3">
      <c r="B1206" s="21"/>
    </row>
    <row r="1207" spans="2:2" x14ac:dyDescent="0.3">
      <c r="B1207" s="21"/>
    </row>
    <row r="1208" spans="2:2" x14ac:dyDescent="0.3">
      <c r="B1208" s="21"/>
    </row>
    <row r="1209" spans="2:2" x14ac:dyDescent="0.3">
      <c r="B1209" s="21"/>
    </row>
    <row r="1210" spans="2:2" x14ac:dyDescent="0.3">
      <c r="B1210" s="21"/>
    </row>
    <row r="1211" spans="2:2" x14ac:dyDescent="0.3">
      <c r="B1211" s="21"/>
    </row>
    <row r="1212" spans="2:2" x14ac:dyDescent="0.3">
      <c r="B1212" s="21"/>
    </row>
    <row r="1213" spans="2:2" x14ac:dyDescent="0.3">
      <c r="B1213" s="2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3">
    <mergeCell ref="C1:D1"/>
    <mergeCell ref="N1:P1"/>
    <mergeCell ref="J2:P2"/>
    <mergeCell ref="Q2:S2"/>
    <mergeCell ref="T2:W2"/>
    <mergeCell ref="X2:AD2"/>
    <mergeCell ref="L1:M1"/>
    <mergeCell ref="A2:A3"/>
    <mergeCell ref="B2:B3"/>
    <mergeCell ref="C2:F2"/>
    <mergeCell ref="G2:I2"/>
    <mergeCell ref="AK2:AN2"/>
    <mergeCell ref="AE2:AJ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wrzesnia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2024-11-25T13:24:06Z</dcterms:modified>
</cp:coreProperties>
</file>