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\Downloads\do danych otwartych\"/>
    </mc:Choice>
  </mc:AlternateContent>
  <xr:revisionPtr revIDLastSave="0" documentId="13_ncr:1_{112261B5-D66F-4010-BACA-BF7E094F6AB4}" xr6:coauthVersionLast="47" xr6:coauthVersionMax="47" xr10:uidLastSave="{00000000-0000-0000-0000-000000000000}"/>
  <bookViews>
    <workbookView xWindow="-120" yWindow="-120" windowWidth="29040" windowHeight="15720" xr2:uid="{BB756F98-5B4F-4816-B088-FCC5A1B049A7}"/>
  </bookViews>
  <sheets>
    <sheet name="Arkusz1" sheetId="3" r:id="rId1"/>
    <sheet name="Test 10.05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2" i="1" l="1"/>
  <c r="E22" i="1"/>
  <c r="F22" i="1"/>
  <c r="G22" i="1"/>
  <c r="H22" i="1"/>
  <c r="I22" i="1"/>
  <c r="J22" i="1"/>
  <c r="J26" i="1" s="1"/>
  <c r="K22" i="1"/>
  <c r="L22" i="1"/>
  <c r="M22" i="1"/>
  <c r="N22" i="1"/>
  <c r="O22" i="1"/>
  <c r="P22" i="1"/>
  <c r="Q22" i="1"/>
  <c r="R22" i="1"/>
  <c r="R26" i="1" s="1"/>
  <c r="S22" i="1"/>
  <c r="T22" i="1"/>
  <c r="U22" i="1"/>
  <c r="U32" i="1" s="1"/>
  <c r="V22" i="1"/>
  <c r="V32" i="1" s="1"/>
  <c r="W22" i="1"/>
  <c r="W32" i="1" s="1"/>
  <c r="X22" i="1"/>
  <c r="X32" i="1" s="1"/>
  <c r="Y22" i="1"/>
  <c r="Y32" i="1" s="1"/>
  <c r="Z22" i="1"/>
  <c r="Z27" i="1" s="1"/>
  <c r="Z28" i="1" s="1"/>
  <c r="AA22" i="1"/>
  <c r="AB22" i="1"/>
  <c r="AC22" i="1"/>
  <c r="AC32" i="1" s="1"/>
  <c r="AD22" i="1"/>
  <c r="AD32" i="1" s="1"/>
  <c r="AE22" i="1"/>
  <c r="AE32" i="1" s="1"/>
  <c r="AF22" i="1"/>
  <c r="AF32" i="1" s="1"/>
  <c r="AG22" i="1"/>
  <c r="AG32" i="1" s="1"/>
  <c r="AI22" i="1"/>
  <c r="AK32" i="1" s="1"/>
  <c r="AJ22" i="1"/>
  <c r="AK22" i="1"/>
  <c r="AL22" i="1"/>
  <c r="AL32" i="1" s="1"/>
  <c r="E23" i="1"/>
  <c r="E29" i="1" s="1"/>
  <c r="E30" i="1" s="1"/>
  <c r="E31" i="1" s="1"/>
  <c r="F23" i="1"/>
  <c r="G23" i="1"/>
  <c r="H23" i="1"/>
  <c r="I23" i="1"/>
  <c r="I29" i="1" s="1"/>
  <c r="I30" i="1" s="1"/>
  <c r="I31" i="1" s="1"/>
  <c r="J23" i="1"/>
  <c r="J29" i="1" s="1"/>
  <c r="J30" i="1" s="1"/>
  <c r="J31" i="1" s="1"/>
  <c r="K23" i="1"/>
  <c r="L23" i="1"/>
  <c r="M23" i="1"/>
  <c r="N23" i="1"/>
  <c r="O23" i="1"/>
  <c r="P23" i="1"/>
  <c r="Q23" i="1"/>
  <c r="Q29" i="1" s="1"/>
  <c r="Q30" i="1" s="1"/>
  <c r="Q31" i="1" s="1"/>
  <c r="R23" i="1"/>
  <c r="R29" i="1" s="1"/>
  <c r="R30" i="1" s="1"/>
  <c r="R31" i="1" s="1"/>
  <c r="S23" i="1"/>
  <c r="T23" i="1"/>
  <c r="U23" i="1"/>
  <c r="V23" i="1"/>
  <c r="W23" i="1"/>
  <c r="X23" i="1"/>
  <c r="Y23" i="1"/>
  <c r="Y29" i="1" s="1"/>
  <c r="Y30" i="1" s="1"/>
  <c r="Y31" i="1" s="1"/>
  <c r="Z23" i="1"/>
  <c r="Z29" i="1" s="1"/>
  <c r="Z30" i="1" s="1"/>
  <c r="Z31" i="1" s="1"/>
  <c r="AA23" i="1"/>
  <c r="AB23" i="1"/>
  <c r="AC23" i="1"/>
  <c r="AD23" i="1"/>
  <c r="AE23" i="1"/>
  <c r="AF23" i="1"/>
  <c r="AG23" i="1"/>
  <c r="AG29" i="1" s="1"/>
  <c r="AG30" i="1" s="1"/>
  <c r="AG31" i="1" s="1"/>
  <c r="AI23" i="1"/>
  <c r="AJ23" i="1"/>
  <c r="AK23" i="1"/>
  <c r="AL23" i="1"/>
  <c r="E24" i="1"/>
  <c r="E26" i="1" s="1"/>
  <c r="F24" i="1"/>
  <c r="G24" i="1"/>
  <c r="H24" i="1"/>
  <c r="H26" i="1" s="1"/>
  <c r="I24" i="1"/>
  <c r="J24" i="1"/>
  <c r="K24" i="1"/>
  <c r="L24" i="1"/>
  <c r="M24" i="1"/>
  <c r="N24" i="1"/>
  <c r="O24" i="1"/>
  <c r="P24" i="1"/>
  <c r="P26" i="1" s="1"/>
  <c r="Q24" i="1"/>
  <c r="R24" i="1"/>
  <c r="S24" i="1"/>
  <c r="T24" i="1"/>
  <c r="T26" i="1" s="1"/>
  <c r="U24" i="1"/>
  <c r="V24" i="1"/>
  <c r="W24" i="1"/>
  <c r="W26" i="1" s="1"/>
  <c r="X24" i="1"/>
  <c r="X26" i="1" s="1"/>
  <c r="Y24" i="1"/>
  <c r="Z24" i="1"/>
  <c r="AA24" i="1"/>
  <c r="AB24" i="1"/>
  <c r="AB26" i="1" s="1"/>
  <c r="AC24" i="1"/>
  <c r="AD24" i="1"/>
  <c r="AE24" i="1"/>
  <c r="AE26" i="1" s="1"/>
  <c r="AF24" i="1"/>
  <c r="AF26" i="1" s="1"/>
  <c r="AG24" i="1"/>
  <c r="AG26" i="1" s="1"/>
  <c r="AG28" i="1" s="1"/>
  <c r="AI24" i="1"/>
  <c r="AJ24" i="1"/>
  <c r="AK24" i="1"/>
  <c r="AL24" i="1"/>
  <c r="E25" i="1"/>
  <c r="F25" i="1"/>
  <c r="F27" i="1" s="1"/>
  <c r="G25" i="1"/>
  <c r="G27" i="1" s="1"/>
  <c r="H25" i="1"/>
  <c r="H27" i="1" s="1"/>
  <c r="I25" i="1"/>
  <c r="J25" i="1"/>
  <c r="K25" i="1"/>
  <c r="L25" i="1"/>
  <c r="M25" i="1"/>
  <c r="N25" i="1"/>
  <c r="N27" i="1" s="1"/>
  <c r="N28" i="1" s="1"/>
  <c r="O25" i="1"/>
  <c r="O27" i="1" s="1"/>
  <c r="P25" i="1"/>
  <c r="P27" i="1" s="1"/>
  <c r="Q25" i="1"/>
  <c r="R25" i="1"/>
  <c r="S25" i="1"/>
  <c r="S27" i="1" s="1"/>
  <c r="S28" i="1" s="1"/>
  <c r="T25" i="1"/>
  <c r="U25" i="1"/>
  <c r="V25" i="1"/>
  <c r="V27" i="1" s="1"/>
  <c r="V28" i="1" s="1"/>
  <c r="W25" i="1"/>
  <c r="W27" i="1" s="1"/>
  <c r="X25" i="1"/>
  <c r="Y25" i="1"/>
  <c r="Z25" i="1"/>
  <c r="AA25" i="1"/>
  <c r="AA27" i="1" s="1"/>
  <c r="AB25" i="1"/>
  <c r="AC25" i="1"/>
  <c r="AD25" i="1"/>
  <c r="AD27" i="1" s="1"/>
  <c r="AD28" i="1" s="1"/>
  <c r="AE25" i="1"/>
  <c r="AE27" i="1" s="1"/>
  <c r="AF25" i="1"/>
  <c r="AF27" i="1" s="1"/>
  <c r="AG25" i="1"/>
  <c r="AI25" i="1"/>
  <c r="AJ25" i="1"/>
  <c r="AK25" i="1"/>
  <c r="AL25" i="1"/>
  <c r="AL27" i="1" s="1"/>
  <c r="F26" i="1"/>
  <c r="G26" i="1"/>
  <c r="G28" i="1" s="1"/>
  <c r="I26" i="1"/>
  <c r="I28" i="1" s="1"/>
  <c r="K26" i="1"/>
  <c r="L26" i="1"/>
  <c r="M26" i="1"/>
  <c r="N26" i="1"/>
  <c r="O26" i="1"/>
  <c r="Q26" i="1"/>
  <c r="Q28" i="1" s="1"/>
  <c r="S26" i="1"/>
  <c r="U26" i="1"/>
  <c r="V26" i="1"/>
  <c r="Y26" i="1"/>
  <c r="Y28" i="1" s="1"/>
  <c r="Z26" i="1"/>
  <c r="AA26" i="1"/>
  <c r="AC26" i="1"/>
  <c r="AD26" i="1"/>
  <c r="AJ26" i="1"/>
  <c r="AK26" i="1"/>
  <c r="AL26" i="1"/>
  <c r="I27" i="1"/>
  <c r="K27" i="1"/>
  <c r="K28" i="1" s="1"/>
  <c r="M27" i="1"/>
  <c r="M28" i="1" s="1"/>
  <c r="Q27" i="1"/>
  <c r="U27" i="1"/>
  <c r="X27" i="1"/>
  <c r="Y27" i="1"/>
  <c r="AC27" i="1"/>
  <c r="AC28" i="1" s="1"/>
  <c r="AG27" i="1"/>
  <c r="AI27" i="1"/>
  <c r="AK27" i="1"/>
  <c r="U28" i="1"/>
  <c r="AK28" i="1"/>
  <c r="F29" i="1"/>
  <c r="F30" i="1" s="1"/>
  <c r="F31" i="1" s="1"/>
  <c r="G29" i="1"/>
  <c r="H29" i="1"/>
  <c r="H30" i="1" s="1"/>
  <c r="H31" i="1" s="1"/>
  <c r="K29" i="1"/>
  <c r="L29" i="1"/>
  <c r="M29" i="1"/>
  <c r="M30" i="1" s="1"/>
  <c r="M31" i="1" s="1"/>
  <c r="N29" i="1"/>
  <c r="N30" i="1" s="1"/>
  <c r="N31" i="1" s="1"/>
  <c r="O29" i="1"/>
  <c r="P29" i="1"/>
  <c r="P30" i="1" s="1"/>
  <c r="P31" i="1" s="1"/>
  <c r="S29" i="1"/>
  <c r="T29" i="1"/>
  <c r="U29" i="1"/>
  <c r="U30" i="1" s="1"/>
  <c r="U31" i="1" s="1"/>
  <c r="V29" i="1"/>
  <c r="V30" i="1" s="1"/>
  <c r="V31" i="1" s="1"/>
  <c r="W29" i="1"/>
  <c r="W30" i="1" s="1"/>
  <c r="W31" i="1" s="1"/>
  <c r="X29" i="1"/>
  <c r="X30" i="1" s="1"/>
  <c r="X31" i="1" s="1"/>
  <c r="AA29" i="1"/>
  <c r="AB29" i="1"/>
  <c r="AC29" i="1"/>
  <c r="AD29" i="1"/>
  <c r="AD30" i="1" s="1"/>
  <c r="AD31" i="1" s="1"/>
  <c r="AE29" i="1"/>
  <c r="AE30" i="1" s="1"/>
  <c r="AE31" i="1" s="1"/>
  <c r="AF29" i="1"/>
  <c r="AF30" i="1" s="1"/>
  <c r="AF31" i="1" s="1"/>
  <c r="AI29" i="1"/>
  <c r="AJ29" i="1"/>
  <c r="AJ30" i="1" s="1"/>
  <c r="AJ31" i="1" s="1"/>
  <c r="AK29" i="1"/>
  <c r="AK30" i="1" s="1"/>
  <c r="AK31" i="1" s="1"/>
  <c r="AL29" i="1"/>
  <c r="AL30" i="1" s="1"/>
  <c r="AL31" i="1" s="1"/>
  <c r="G30" i="1"/>
  <c r="G31" i="1" s="1"/>
  <c r="K30" i="1"/>
  <c r="K31" i="1" s="1"/>
  <c r="L30" i="1"/>
  <c r="L31" i="1" s="1"/>
  <c r="O30" i="1"/>
  <c r="O31" i="1" s="1"/>
  <c r="S30" i="1"/>
  <c r="S31" i="1" s="1"/>
  <c r="T30" i="1"/>
  <c r="T31" i="1" s="1"/>
  <c r="AA30" i="1"/>
  <c r="AA31" i="1" s="1"/>
  <c r="AB30" i="1"/>
  <c r="AB31" i="1" s="1"/>
  <c r="AC30" i="1"/>
  <c r="AC31" i="1" s="1"/>
  <c r="AI30" i="1"/>
  <c r="AI31" i="1" s="1"/>
  <c r="W28" i="1" l="1"/>
  <c r="AE28" i="1"/>
  <c r="O28" i="1"/>
  <c r="AA28" i="1"/>
  <c r="H28" i="1"/>
  <c r="AI26" i="1"/>
  <c r="AI28" i="1" s="1"/>
  <c r="F28" i="1"/>
  <c r="AA32" i="1"/>
  <c r="P28" i="1"/>
  <c r="J27" i="1"/>
  <c r="J28" i="1" s="1"/>
  <c r="AL28" i="1"/>
  <c r="AI32" i="1"/>
  <c r="Z32" i="1"/>
  <c r="R27" i="1"/>
  <c r="R28" i="1" s="1"/>
  <c r="X28" i="1"/>
  <c r="AB32" i="1"/>
  <c r="AF28" i="1"/>
  <c r="AB27" i="1"/>
  <c r="AB28" i="1" s="1"/>
  <c r="T27" i="1"/>
  <c r="L27" i="1"/>
  <c r="T32" i="1"/>
  <c r="AJ27" i="1"/>
  <c r="AJ28" i="1" s="1"/>
  <c r="E27" i="1"/>
  <c r="E28" i="1"/>
  <c r="L28" i="1"/>
  <c r="T28" i="1"/>
  <c r="D25" i="1"/>
  <c r="D24" i="1"/>
  <c r="D23" i="1"/>
  <c r="D22" i="1"/>
  <c r="O32" i="1" l="1"/>
  <c r="G32" i="1"/>
  <c r="L32" i="1"/>
  <c r="P32" i="1"/>
  <c r="N32" i="1"/>
  <c r="H32" i="1"/>
  <c r="M32" i="1"/>
  <c r="Q32" i="1"/>
  <c r="I32" i="1"/>
  <c r="F32" i="1"/>
  <c r="J32" i="1"/>
  <c r="K32" i="1"/>
  <c r="D29" i="1"/>
  <c r="D30" i="1" s="1"/>
  <c r="D31" i="1" s="1"/>
  <c r="D26" i="1"/>
  <c r="D27" i="1"/>
  <c r="D28" i="1" l="1"/>
</calcChain>
</file>

<file path=xl/sharedStrings.xml><?xml version="1.0" encoding="utf-8"?>
<sst xmlns="http://schemas.openxmlformats.org/spreadsheetml/2006/main" count="157" uniqueCount="104">
  <si>
    <t>Utrzymywanie pozycji ustawiacz 2 śrubowy</t>
  </si>
  <si>
    <t>Bez kleju</t>
  </si>
  <si>
    <t>Po kleju od razu</t>
  </si>
  <si>
    <t>Energia uderzenia</t>
  </si>
  <si>
    <t>Średnia</t>
  </si>
  <si>
    <t>brak</t>
  </si>
  <si>
    <t>Pomiar numer</t>
  </si>
  <si>
    <t>X [mm]</t>
  </si>
  <si>
    <t>Y [mm]</t>
  </si>
  <si>
    <t>C</t>
  </si>
  <si>
    <t>m</t>
  </si>
  <si>
    <t>Nm</t>
  </si>
  <si>
    <t>Data</t>
  </si>
  <si>
    <t>Temperatura</t>
  </si>
  <si>
    <t>Odległość od lustra</t>
  </si>
  <si>
    <t>Moment dokręcenia śrub</t>
  </si>
  <si>
    <t>uRad</t>
  </si>
  <si>
    <t>Max</t>
  </si>
  <si>
    <t>Min</t>
  </si>
  <si>
    <t>J</t>
  </si>
  <si>
    <t>Po kleju punktak z lewej #1</t>
  </si>
  <si>
    <t>Po kleju punktak z prawej #1</t>
  </si>
  <si>
    <t>Po kleju punktak z lewej #2</t>
  </si>
  <si>
    <t>Po kleju punktak z lewej #3</t>
  </si>
  <si>
    <t>Bez kleju punktak z lewej #1</t>
  </si>
  <si>
    <t>Bez kleju punktak z lewej #2</t>
  </si>
  <si>
    <t>Bez kleju punktak z lewej #3</t>
  </si>
  <si>
    <t>Bez kleju punktak z prawej #1</t>
  </si>
  <si>
    <t>Bez kleju punktak z prawej #2</t>
  </si>
  <si>
    <t>Bez kleju punktak z prawej #3</t>
  </si>
  <si>
    <t>Sposób obciążenia / Zdjęcie</t>
  </si>
  <si>
    <t>Odchylenie std.</t>
  </si>
  <si>
    <t>σ</t>
  </si>
  <si>
    <r>
      <t xml:space="preserve"> </t>
    </r>
    <r>
      <rPr>
        <sz val="11"/>
        <color theme="0" tint="-0.499984740745262"/>
        <rFont val="Calibri"/>
        <family val="2"/>
        <charset val="238"/>
      </rPr>
      <t>µ</t>
    </r>
  </si>
  <si>
    <t>Wartość pom. max.</t>
  </si>
  <si>
    <t>Wartość pom. min.</t>
  </si>
  <si>
    <t>Nazwa</t>
  </si>
  <si>
    <t>Jedn.</t>
  </si>
  <si>
    <t>Odchylenie std. z pomiarów</t>
  </si>
  <si>
    <t>Niepewność pom.</t>
  </si>
  <si>
    <t>+-3 * niepw. pom</t>
  </si>
  <si>
    <t xml:space="preserve">Przesunięcie między "strzałami" </t>
  </si>
  <si>
    <t>∆</t>
  </si>
  <si>
    <t>mm</t>
  </si>
  <si>
    <t>Max -  µ</t>
  </si>
  <si>
    <t>Min -  µ</t>
  </si>
  <si>
    <t>+-3 * niepew. pom.</t>
  </si>
  <si>
    <t>±3u</t>
  </si>
  <si>
    <t>u</t>
  </si>
  <si>
    <t>err</t>
  </si>
  <si>
    <t>Błąd odczytu ludzki</t>
  </si>
  <si>
    <t>T</t>
  </si>
  <si>
    <t>L</t>
  </si>
  <si>
    <t>Tq</t>
  </si>
  <si>
    <t>E</t>
  </si>
  <si>
    <t>+1</t>
  </si>
  <si>
    <t>+2</t>
  </si>
  <si>
    <t>+3</t>
  </si>
  <si>
    <t>%</t>
  </si>
  <si>
    <t>Wilgotność</t>
  </si>
  <si>
    <t>w</t>
  </si>
  <si>
    <t>Komentarz</t>
  </si>
  <si>
    <t>Ustawiacz L mały</t>
  </si>
  <si>
    <t>Ustawiacz L wersja poprzednia 2 śrubowego</t>
  </si>
  <si>
    <t>ref2</t>
  </si>
  <si>
    <t>ref1</t>
  </si>
  <si>
    <t>Pływanie ramy okna +- 1 mm. Pływanie na imadle +-0,5 mm. Pływanie lustro przyklejone do ściany +-0,5 mm</t>
  </si>
  <si>
    <t>Pomiar referencyjny, X [mm]</t>
  </si>
  <si>
    <t>Pomiar referencyjny, Y [mm]</t>
  </si>
  <si>
    <t>Zrzut płaski #1, X [mm]</t>
  </si>
  <si>
    <t>Zrzut płaski #1, Y [mm]</t>
  </si>
  <si>
    <t>Zrzut płaski #2, X [mm]</t>
  </si>
  <si>
    <t>Zrzut płaski #2, Y [mm]</t>
  </si>
  <si>
    <t>Zrzut płaski #3, X [mm]</t>
  </si>
  <si>
    <t>Zrzut płaski #3, Y [mm]</t>
  </si>
  <si>
    <t>Zrzut ukośny 1, #X [mm]</t>
  </si>
  <si>
    <t>Zrzut ukośny #1, Y [mm]</t>
  </si>
  <si>
    <t>Zrzut ukośny #2, X [mm]</t>
  </si>
  <si>
    <t>Zrzut ukośny #2, Y [mm]</t>
  </si>
  <si>
    <t>Zrzut ukośny #3, X [mm]</t>
  </si>
  <si>
    <t>Zrzut ukośny #3, Y [mm]</t>
  </si>
  <si>
    <t>Pomiar #1</t>
  </si>
  <si>
    <t>Pomiar #2</t>
  </si>
  <si>
    <t>Pomiar #3</t>
  </si>
  <si>
    <t>Pomiar #4</t>
  </si>
  <si>
    <t>Pomiar #5</t>
  </si>
  <si>
    <t>Pomiar #6</t>
  </si>
  <si>
    <t>Pomiar #7</t>
  </si>
  <si>
    <t>Pomiar #8</t>
  </si>
  <si>
    <t>Pomiar #9</t>
  </si>
  <si>
    <t>Pomiar #10</t>
  </si>
  <si>
    <t>Średnia [mm]</t>
  </si>
  <si>
    <t>Odchylenie standardowe [mm]</t>
  </si>
  <si>
    <t>Wartość pomiaru maksymalna [mm]</t>
  </si>
  <si>
    <t>Wartość pomiaru minimalna [mm]</t>
  </si>
  <si>
    <t>Odchylenie maksymalne od średniej [mm]</t>
  </si>
  <si>
    <t>Odchylenie minimalne od średniej [mm]</t>
  </si>
  <si>
    <t>Odchylenie standardowe z pomiarów [uRad]</t>
  </si>
  <si>
    <t>Niepewność pomiaru [mm]</t>
  </si>
  <si>
    <t>+-3 * niepw. Pom [mm]</t>
  </si>
  <si>
    <t>+-3 * niepew. pom. [uRad]</t>
  </si>
  <si>
    <t>Przesunięcie między "strzałami"  [uRad]</t>
  </si>
  <si>
    <t>Błąd odczytu operatora [mm]</t>
  </si>
  <si>
    <t>Rodzaj pomiaru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</si>
</sst>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4.9989318521683403E-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sz val="11"/>
      <color theme="4" tint="0.39997558519241921"/>
      <name val="Calibri"/>
      <family val="2"/>
      <charset val="238"/>
      <scheme val="minor"/>
    </font>
    <font>
      <sz val="10"/>
      <color theme="3" tint="0.59999389629810485"/>
      <name val="Arial"/>
      <family val="2"/>
      <charset val="238"/>
    </font>
    <font>
      <sz val="11"/>
      <color theme="0" tint="-0.499984740745262"/>
      <name val="Calibri"/>
      <family val="2"/>
      <charset val="238"/>
    </font>
    <font>
      <sz val="8"/>
      <color theme="0" tint="-0.249977111117893"/>
      <name val="Calibri"/>
      <family val="2"/>
      <charset val="238"/>
      <scheme val="minor"/>
    </font>
    <font>
      <sz val="8"/>
      <color theme="4" tint="0.39997558519241921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sz val="8"/>
      <color theme="0" tint="-4.9989318521683403E-2"/>
      <name val="Calibri"/>
      <family val="2"/>
      <charset val="238"/>
      <scheme val="minor"/>
    </font>
    <font>
      <sz val="2"/>
      <color theme="3" tint="0.59999389629810485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6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right"/>
    </xf>
    <xf numFmtId="0" fontId="7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quotePrefix="1" applyFont="1" applyAlignment="1">
      <alignment horizontal="right"/>
    </xf>
    <xf numFmtId="0" fontId="12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quotePrefix="1" applyFont="1" applyAlignment="1">
      <alignment horizontal="right"/>
    </xf>
    <xf numFmtId="0" fontId="6" fillId="2" borderId="0" xfId="0" applyFont="1" applyFill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BBCD6B-B2A1-4C8F-9CAF-F0F572724C2B}" name="Tabela2" displayName="Tabela2" ref="A1:O23" totalsRowShown="0">
  <autoFilter ref="A1:O23" xr:uid="{63BBCD6B-B2A1-4C8F-9CAF-F0F572724C2B}"/>
  <tableColumns count="15">
    <tableColumn id="1" xr3:uid="{AEE7C73C-6C2C-42F0-B596-48D8EB2D6E12}" name="Rodzaj pomiaru"/>
    <tableColumn id="2" xr3:uid="{18A3C4E9-652A-450C-B624-CC671F633267}" name="Pomiar referencyjny, X [mm]"/>
    <tableColumn id="3" xr3:uid="{039DE3E9-4A7D-4CA6-8FF1-7AE3FA3B7FEA}" name="Pomiar referencyjny, Y [mm]"/>
    <tableColumn id="4" xr3:uid="{B70C2B87-A129-44CF-A386-0FCF563DC77B}" name="Zrzut płaski #1, X [mm]"/>
    <tableColumn id="5" xr3:uid="{A27C8993-E670-4F32-95BA-6DDDD2983AF8}" name="Zrzut płaski #1, Y [mm]"/>
    <tableColumn id="6" xr3:uid="{3A9638C2-5228-41E5-9C2D-80C80610A82A}" name="Zrzut płaski #2, X [mm]"/>
    <tableColumn id="7" xr3:uid="{A5E0CDEC-DB08-4D86-A7A7-1590CD2FD117}" name="Zrzut płaski #2, Y [mm]"/>
    <tableColumn id="8" xr3:uid="{4B429A82-09BB-4BF5-BAA7-8AE3A8D37685}" name="Zrzut płaski #3, X [mm]"/>
    <tableColumn id="9" xr3:uid="{8F59C577-03D4-4E98-9BB5-04A0993D0839}" name="Zrzut płaski #3, Y [mm]"/>
    <tableColumn id="10" xr3:uid="{14E9A179-C414-4514-9F83-510306EB3D11}" name="Zrzut ukośny 1, #X [mm]"/>
    <tableColumn id="11" xr3:uid="{09DF0948-7419-488D-BAB9-7CE7625CCA01}" name="Zrzut ukośny #1, Y [mm]"/>
    <tableColumn id="12" xr3:uid="{0636154D-92D7-4E61-99EB-EF8F26C18A19}" name="Zrzut ukośny #2, X [mm]"/>
    <tableColumn id="13" xr3:uid="{2CEA061B-262E-4954-9D43-E5577603E46A}" name="Zrzut ukośny #2, Y [mm]"/>
    <tableColumn id="14" xr3:uid="{F25C76C6-B89B-42C3-A028-50BCACFF4EE8}" name="Zrzut ukośny #3, X [mm]"/>
    <tableColumn id="15" xr3:uid="{71763695-4787-4691-80E9-B513E4B472F3}" name="Zrzut ukośny #3, Y [mm]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199D7-6300-44E0-93A6-CEB52733BB54}">
  <dimension ref="A1:O23"/>
  <sheetViews>
    <sheetView tabSelected="1" workbookViewId="0">
      <selection activeCell="B25" sqref="B25"/>
    </sheetView>
  </sheetViews>
  <sheetFormatPr defaultRowHeight="15" x14ac:dyDescent="0.25"/>
  <cols>
    <col min="1" max="1" width="41.140625" bestFit="1" customWidth="1"/>
    <col min="2" max="2" width="28.5703125" customWidth="1"/>
    <col min="3" max="3" width="28.42578125" customWidth="1"/>
    <col min="4" max="4" width="23" customWidth="1"/>
    <col min="5" max="5" width="22.85546875" customWidth="1"/>
    <col min="6" max="6" width="23" customWidth="1"/>
    <col min="7" max="7" width="22.85546875" customWidth="1"/>
    <col min="8" max="8" width="23" customWidth="1"/>
    <col min="9" max="9" width="22.85546875" customWidth="1"/>
    <col min="10" max="10" width="24.140625" customWidth="1"/>
    <col min="11" max="11" width="24" customWidth="1"/>
    <col min="12" max="12" width="24.140625" customWidth="1"/>
    <col min="13" max="13" width="24" customWidth="1"/>
    <col min="14" max="14" width="24.140625" customWidth="1"/>
    <col min="15" max="15" width="24" customWidth="1"/>
  </cols>
  <sheetData>
    <row r="1" spans="1:15" x14ac:dyDescent="0.25">
      <c r="A1" t="s">
        <v>103</v>
      </c>
      <c r="B1" t="s">
        <v>67</v>
      </c>
      <c r="C1" t="s">
        <v>68</v>
      </c>
      <c r="D1" t="s">
        <v>69</v>
      </c>
      <c r="E1" t="s">
        <v>70</v>
      </c>
      <c r="F1" t="s">
        <v>71</v>
      </c>
      <c r="G1" t="s">
        <v>72</v>
      </c>
      <c r="H1" t="s">
        <v>73</v>
      </c>
      <c r="I1" t="s">
        <v>74</v>
      </c>
      <c r="J1" t="s">
        <v>75</v>
      </c>
      <c r="K1" t="s">
        <v>76</v>
      </c>
      <c r="L1" t="s">
        <v>77</v>
      </c>
      <c r="M1" t="s">
        <v>78</v>
      </c>
      <c r="N1" t="s">
        <v>79</v>
      </c>
      <c r="O1" t="s">
        <v>80</v>
      </c>
    </row>
    <row r="2" spans="1:15" x14ac:dyDescent="0.25">
      <c r="A2" t="s">
        <v>81</v>
      </c>
      <c r="B2">
        <v>0</v>
      </c>
      <c r="C2">
        <v>0</v>
      </c>
      <c r="D2">
        <v>-0.6</v>
      </c>
      <c r="E2">
        <v>0</v>
      </c>
      <c r="F2">
        <v>-1.9</v>
      </c>
      <c r="G2">
        <v>0.6</v>
      </c>
      <c r="H2">
        <v>-2.4</v>
      </c>
      <c r="I2">
        <v>0.55000000000000004</v>
      </c>
      <c r="J2">
        <v>-2.7</v>
      </c>
      <c r="K2">
        <v>0.85</v>
      </c>
      <c r="L2">
        <v>-2.6</v>
      </c>
      <c r="M2">
        <v>0.85</v>
      </c>
      <c r="N2">
        <v>-2.8</v>
      </c>
      <c r="O2">
        <v>0.85</v>
      </c>
    </row>
    <row r="3" spans="1:15" x14ac:dyDescent="0.25">
      <c r="A3" t="s">
        <v>82</v>
      </c>
      <c r="B3">
        <v>0</v>
      </c>
      <c r="C3">
        <v>0</v>
      </c>
      <c r="D3">
        <v>-0.6</v>
      </c>
      <c r="E3">
        <v>0</v>
      </c>
      <c r="F3">
        <v>-1.9</v>
      </c>
      <c r="G3">
        <v>0.6</v>
      </c>
      <c r="H3">
        <v>-2.4</v>
      </c>
      <c r="I3">
        <v>0.75</v>
      </c>
      <c r="J3">
        <v>-2.6</v>
      </c>
      <c r="K3">
        <v>0.55000000000000004</v>
      </c>
      <c r="L3">
        <v>-2.6</v>
      </c>
      <c r="M3">
        <v>0.85</v>
      </c>
      <c r="N3">
        <v>-2.8</v>
      </c>
      <c r="O3">
        <v>0.85</v>
      </c>
    </row>
    <row r="4" spans="1:15" x14ac:dyDescent="0.25">
      <c r="A4" t="s">
        <v>83</v>
      </c>
      <c r="B4">
        <v>0</v>
      </c>
      <c r="C4">
        <v>0</v>
      </c>
      <c r="D4">
        <v>-0.6</v>
      </c>
      <c r="E4">
        <v>0</v>
      </c>
      <c r="F4">
        <v>-1.9</v>
      </c>
      <c r="G4">
        <v>0.75</v>
      </c>
      <c r="H4">
        <v>-2.6</v>
      </c>
      <c r="I4">
        <v>0.75</v>
      </c>
      <c r="J4">
        <v>-2.6</v>
      </c>
      <c r="K4">
        <v>0.55000000000000004</v>
      </c>
      <c r="L4">
        <v>-2.7</v>
      </c>
      <c r="M4">
        <v>0.85</v>
      </c>
      <c r="N4">
        <v>-2.8</v>
      </c>
      <c r="O4">
        <v>0.85</v>
      </c>
    </row>
    <row r="5" spans="1:15" x14ac:dyDescent="0.25">
      <c r="A5" t="s">
        <v>84</v>
      </c>
      <c r="B5">
        <v>0</v>
      </c>
      <c r="C5">
        <v>0</v>
      </c>
      <c r="D5">
        <v>-0.6</v>
      </c>
      <c r="E5">
        <v>0</v>
      </c>
      <c r="F5">
        <v>-1.9</v>
      </c>
      <c r="G5">
        <v>0.75</v>
      </c>
      <c r="H5">
        <v>-2.6</v>
      </c>
      <c r="I5">
        <v>0.55000000000000004</v>
      </c>
      <c r="J5">
        <v>-2.7</v>
      </c>
      <c r="K5">
        <v>0.55000000000000004</v>
      </c>
    </row>
    <row r="6" spans="1:15" x14ac:dyDescent="0.25">
      <c r="A6" t="s">
        <v>85</v>
      </c>
      <c r="B6">
        <v>0</v>
      </c>
      <c r="C6">
        <v>0</v>
      </c>
      <c r="D6">
        <v>-0.6</v>
      </c>
      <c r="E6">
        <v>0</v>
      </c>
      <c r="F6">
        <v>-1.9</v>
      </c>
      <c r="G6">
        <v>0.75</v>
      </c>
      <c r="H6">
        <v>-2.6</v>
      </c>
      <c r="I6">
        <v>0.75</v>
      </c>
      <c r="J6">
        <v>-2.7</v>
      </c>
      <c r="K6">
        <v>0.85</v>
      </c>
    </row>
    <row r="7" spans="1:15" x14ac:dyDescent="0.25">
      <c r="A7" t="s">
        <v>86</v>
      </c>
      <c r="B7">
        <v>0</v>
      </c>
      <c r="C7">
        <v>0</v>
      </c>
      <c r="D7">
        <v>-0.6</v>
      </c>
      <c r="E7">
        <v>0</v>
      </c>
      <c r="F7">
        <v>-2.4</v>
      </c>
      <c r="G7">
        <v>0.75</v>
      </c>
      <c r="H7">
        <v>-2.6</v>
      </c>
      <c r="I7">
        <v>0.55000000000000004</v>
      </c>
      <c r="J7">
        <v>-2.6</v>
      </c>
      <c r="K7">
        <v>0.85</v>
      </c>
    </row>
    <row r="8" spans="1:15" x14ac:dyDescent="0.25">
      <c r="A8" t="s">
        <v>87</v>
      </c>
      <c r="B8">
        <v>-0.6</v>
      </c>
      <c r="C8">
        <v>0</v>
      </c>
      <c r="D8">
        <v>-0.6</v>
      </c>
      <c r="E8">
        <v>0</v>
      </c>
      <c r="F8">
        <v>-2.4</v>
      </c>
      <c r="G8">
        <v>0.75</v>
      </c>
      <c r="H8">
        <v>-2.6</v>
      </c>
      <c r="I8">
        <v>0.55000000000000004</v>
      </c>
    </row>
    <row r="9" spans="1:15" x14ac:dyDescent="0.25">
      <c r="A9" t="s">
        <v>88</v>
      </c>
      <c r="B9">
        <v>-0.6</v>
      </c>
      <c r="C9">
        <v>0</v>
      </c>
      <c r="D9">
        <v>-0.6</v>
      </c>
      <c r="E9">
        <v>0</v>
      </c>
      <c r="F9">
        <v>-2.4</v>
      </c>
      <c r="G9">
        <v>0.75</v>
      </c>
      <c r="H9">
        <v>-2.6</v>
      </c>
      <c r="I9">
        <v>0.55000000000000004</v>
      </c>
    </row>
    <row r="10" spans="1:15" x14ac:dyDescent="0.25">
      <c r="A10" t="s">
        <v>89</v>
      </c>
      <c r="B10">
        <v>-0.6</v>
      </c>
      <c r="C10">
        <v>0</v>
      </c>
      <c r="D10">
        <v>-0.9</v>
      </c>
      <c r="E10">
        <v>0</v>
      </c>
      <c r="F10">
        <v>-2.4</v>
      </c>
      <c r="G10">
        <v>0.75</v>
      </c>
      <c r="H10">
        <v>-2.6</v>
      </c>
      <c r="I10">
        <v>0.55000000000000004</v>
      </c>
    </row>
    <row r="11" spans="1:15" x14ac:dyDescent="0.25">
      <c r="A11" t="s">
        <v>90</v>
      </c>
      <c r="B11">
        <v>-0.6</v>
      </c>
      <c r="C11">
        <v>0</v>
      </c>
      <c r="D11">
        <v>-0.9</v>
      </c>
      <c r="E11">
        <v>0</v>
      </c>
      <c r="F11">
        <v>-2.4</v>
      </c>
      <c r="G11">
        <v>0.75</v>
      </c>
      <c r="H11">
        <v>-2.6</v>
      </c>
      <c r="I11">
        <v>0.55000000000000004</v>
      </c>
    </row>
    <row r="12" spans="1:15" x14ac:dyDescent="0.25">
      <c r="A12" t="s">
        <v>91</v>
      </c>
      <c r="B12">
        <v>-0.2</v>
      </c>
      <c r="C12">
        <v>0</v>
      </c>
      <c r="D12">
        <v>-0.7</v>
      </c>
      <c r="E12">
        <v>0</v>
      </c>
      <c r="F12">
        <v>-2.2000000000000002</v>
      </c>
      <c r="G12">
        <v>0.7</v>
      </c>
      <c r="H12">
        <v>-2.6</v>
      </c>
      <c r="I12">
        <v>0.6</v>
      </c>
      <c r="J12">
        <v>-2.7</v>
      </c>
      <c r="K12">
        <v>0.7</v>
      </c>
      <c r="L12">
        <v>-2.6</v>
      </c>
      <c r="M12">
        <v>0.9</v>
      </c>
      <c r="N12">
        <v>-2.8</v>
      </c>
      <c r="O12">
        <v>0.9</v>
      </c>
    </row>
    <row r="13" spans="1:15" x14ac:dyDescent="0.25">
      <c r="A13" t="s">
        <v>92</v>
      </c>
      <c r="B13">
        <v>0.29399999999999998</v>
      </c>
      <c r="C13">
        <v>0</v>
      </c>
      <c r="D13">
        <v>0.12</v>
      </c>
      <c r="E13">
        <v>0</v>
      </c>
      <c r="F13">
        <v>0.25</v>
      </c>
      <c r="G13">
        <v>0.06</v>
      </c>
      <c r="H13">
        <v>0.08</v>
      </c>
      <c r="I13">
        <v>9.1999999999999998E-2</v>
      </c>
      <c r="J13">
        <v>0.05</v>
      </c>
      <c r="K13">
        <v>0.15</v>
      </c>
      <c r="L13">
        <v>4.7E-2</v>
      </c>
      <c r="M13">
        <v>0</v>
      </c>
      <c r="N13">
        <v>0</v>
      </c>
      <c r="O13">
        <v>0</v>
      </c>
    </row>
    <row r="14" spans="1:15" x14ac:dyDescent="0.25">
      <c r="A14" t="s">
        <v>93</v>
      </c>
      <c r="B14">
        <v>0</v>
      </c>
      <c r="C14">
        <v>0</v>
      </c>
      <c r="D14">
        <v>-0.6</v>
      </c>
      <c r="E14">
        <v>0</v>
      </c>
      <c r="F14">
        <v>-1.9</v>
      </c>
      <c r="G14">
        <v>0.8</v>
      </c>
      <c r="H14">
        <v>-2.4</v>
      </c>
      <c r="I14">
        <v>0.8</v>
      </c>
      <c r="J14">
        <v>-2.6</v>
      </c>
      <c r="K14">
        <v>0.9</v>
      </c>
      <c r="L14">
        <v>-2.6</v>
      </c>
      <c r="M14">
        <v>0.9</v>
      </c>
      <c r="N14">
        <v>-2.8</v>
      </c>
      <c r="O14">
        <v>0.9</v>
      </c>
    </row>
    <row r="15" spans="1:15" x14ac:dyDescent="0.25">
      <c r="A15" t="s">
        <v>94</v>
      </c>
      <c r="B15">
        <v>-0.6</v>
      </c>
      <c r="C15">
        <v>0</v>
      </c>
      <c r="D15">
        <v>-0.9</v>
      </c>
      <c r="E15">
        <v>0</v>
      </c>
      <c r="F15">
        <v>-2.4</v>
      </c>
      <c r="G15">
        <v>0.6</v>
      </c>
      <c r="H15">
        <v>-2.6</v>
      </c>
      <c r="I15">
        <v>0.6</v>
      </c>
      <c r="J15">
        <v>-2.7</v>
      </c>
      <c r="K15">
        <v>0.6</v>
      </c>
      <c r="L15">
        <v>-2.7</v>
      </c>
      <c r="M15">
        <v>0.9</v>
      </c>
      <c r="N15">
        <v>-2.8</v>
      </c>
      <c r="O15">
        <v>0.9</v>
      </c>
    </row>
    <row r="16" spans="1:15" x14ac:dyDescent="0.25">
      <c r="A16" t="s">
        <v>95</v>
      </c>
      <c r="B16">
        <v>0.2</v>
      </c>
      <c r="C16">
        <v>0</v>
      </c>
      <c r="D16">
        <v>0.1</v>
      </c>
      <c r="E16">
        <v>0</v>
      </c>
      <c r="F16">
        <v>0.3</v>
      </c>
      <c r="G16">
        <v>0</v>
      </c>
      <c r="H16">
        <v>0.2</v>
      </c>
      <c r="I16">
        <v>0.1</v>
      </c>
      <c r="J16">
        <v>0</v>
      </c>
      <c r="K16">
        <v>0.2</v>
      </c>
      <c r="L16">
        <v>0</v>
      </c>
      <c r="M16">
        <v>0</v>
      </c>
      <c r="N16">
        <v>0</v>
      </c>
      <c r="O16">
        <v>0</v>
      </c>
    </row>
    <row r="17" spans="1:15" x14ac:dyDescent="0.25">
      <c r="A17" t="s">
        <v>96</v>
      </c>
      <c r="B17">
        <v>-0.4</v>
      </c>
      <c r="C17">
        <v>0</v>
      </c>
      <c r="D17">
        <v>-0.2</v>
      </c>
      <c r="E17">
        <v>0</v>
      </c>
      <c r="F17">
        <v>-0.3</v>
      </c>
      <c r="G17">
        <v>-0.1</v>
      </c>
      <c r="H17">
        <v>0</v>
      </c>
      <c r="I17">
        <v>-0.1</v>
      </c>
      <c r="J17">
        <v>-0.1</v>
      </c>
      <c r="K17">
        <v>-0.2</v>
      </c>
      <c r="L17">
        <v>-0.1</v>
      </c>
      <c r="M17">
        <v>0</v>
      </c>
      <c r="N17">
        <v>0</v>
      </c>
      <c r="O17">
        <v>0</v>
      </c>
    </row>
    <row r="18" spans="1:15" x14ac:dyDescent="0.25">
      <c r="A18" t="s">
        <v>97</v>
      </c>
      <c r="B18">
        <v>35</v>
      </c>
      <c r="C18">
        <v>0</v>
      </c>
      <c r="D18">
        <v>24</v>
      </c>
      <c r="E18">
        <v>0</v>
      </c>
      <c r="F18">
        <v>25</v>
      </c>
      <c r="G18">
        <v>12</v>
      </c>
      <c r="H18">
        <v>16</v>
      </c>
      <c r="I18">
        <v>14</v>
      </c>
      <c r="J18">
        <v>5</v>
      </c>
      <c r="K18">
        <v>15</v>
      </c>
      <c r="L18">
        <v>7</v>
      </c>
      <c r="M18">
        <v>0</v>
      </c>
      <c r="N18">
        <v>0</v>
      </c>
      <c r="O18">
        <v>0</v>
      </c>
    </row>
    <row r="19" spans="1:15" x14ac:dyDescent="0.25">
      <c r="A19" t="s">
        <v>98</v>
      </c>
      <c r="B19">
        <v>0.316</v>
      </c>
      <c r="C19">
        <v>0.115</v>
      </c>
      <c r="D19">
        <v>0.16700000000000001</v>
      </c>
      <c r="E19">
        <v>0.115</v>
      </c>
      <c r="F19">
        <v>0.27500000000000002</v>
      </c>
      <c r="G19">
        <v>0.13</v>
      </c>
      <c r="H19">
        <v>0.14000000000000001</v>
      </c>
      <c r="I19">
        <v>0.14699999999999999</v>
      </c>
      <c r="J19">
        <v>0.126</v>
      </c>
      <c r="K19">
        <v>0.189</v>
      </c>
      <c r="L19">
        <v>0.125</v>
      </c>
      <c r="M19">
        <v>0.115</v>
      </c>
      <c r="N19">
        <v>0.115</v>
      </c>
      <c r="O19">
        <v>0.115</v>
      </c>
    </row>
    <row r="20" spans="1:15" x14ac:dyDescent="0.25">
      <c r="A20" t="s">
        <v>99</v>
      </c>
      <c r="B20">
        <v>0.95</v>
      </c>
      <c r="C20">
        <v>0.35</v>
      </c>
      <c r="D20">
        <v>0.5</v>
      </c>
      <c r="E20">
        <v>0.35</v>
      </c>
      <c r="F20">
        <v>0.83</v>
      </c>
      <c r="G20">
        <v>0.39</v>
      </c>
      <c r="H20">
        <v>0.42</v>
      </c>
      <c r="I20">
        <v>0.44</v>
      </c>
      <c r="J20">
        <v>0.38</v>
      </c>
      <c r="K20">
        <v>0.56999999999999995</v>
      </c>
      <c r="L20">
        <v>0.37</v>
      </c>
      <c r="M20">
        <v>0.35</v>
      </c>
      <c r="N20">
        <v>0.35</v>
      </c>
      <c r="O20">
        <v>0.35</v>
      </c>
    </row>
    <row r="21" spans="1:15" x14ac:dyDescent="0.25">
      <c r="A21" t="s">
        <v>100</v>
      </c>
      <c r="B21">
        <v>93</v>
      </c>
      <c r="C21">
        <v>34</v>
      </c>
      <c r="D21">
        <v>49</v>
      </c>
      <c r="E21">
        <v>34</v>
      </c>
      <c r="F21">
        <v>81</v>
      </c>
      <c r="G21">
        <v>38</v>
      </c>
      <c r="H21">
        <v>41</v>
      </c>
      <c r="I21">
        <v>43</v>
      </c>
      <c r="J21">
        <v>37</v>
      </c>
      <c r="K21">
        <v>56</v>
      </c>
      <c r="L21">
        <v>37</v>
      </c>
      <c r="M21">
        <v>34</v>
      </c>
      <c r="N21">
        <v>34</v>
      </c>
      <c r="O21">
        <v>34</v>
      </c>
    </row>
    <row r="22" spans="1:15" x14ac:dyDescent="0.25">
      <c r="A22" t="s">
        <v>101</v>
      </c>
      <c r="D22">
        <v>-41</v>
      </c>
      <c r="E22">
        <v>0</v>
      </c>
      <c r="F22">
        <v>-146</v>
      </c>
      <c r="G22">
        <v>71</v>
      </c>
      <c r="H22">
        <v>-40</v>
      </c>
      <c r="I22">
        <v>-11</v>
      </c>
      <c r="J22">
        <v>-9</v>
      </c>
      <c r="K22">
        <v>9</v>
      </c>
      <c r="L22">
        <v>2</v>
      </c>
      <c r="M22">
        <v>15</v>
      </c>
      <c r="N22">
        <v>-16</v>
      </c>
      <c r="O22">
        <v>0</v>
      </c>
    </row>
    <row r="23" spans="1:15" x14ac:dyDescent="0.25">
      <c r="A23" t="s">
        <v>102</v>
      </c>
      <c r="B23">
        <v>0.2</v>
      </c>
      <c r="C23">
        <v>0.2</v>
      </c>
      <c r="D23">
        <v>0.2</v>
      </c>
      <c r="E23">
        <v>0.2</v>
      </c>
      <c r="F23">
        <v>0.2</v>
      </c>
      <c r="G23">
        <v>0.2</v>
      </c>
      <c r="H23">
        <v>0.2</v>
      </c>
      <c r="I23">
        <v>0.2</v>
      </c>
      <c r="J23">
        <v>0.2</v>
      </c>
      <c r="K23">
        <v>0.2</v>
      </c>
      <c r="L23">
        <v>0.2</v>
      </c>
      <c r="M23">
        <v>0.2</v>
      </c>
      <c r="N23">
        <v>0.2</v>
      </c>
      <c r="O23">
        <v>0.2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5A954-2046-45E9-B8B9-A81C1E2F423D}">
  <dimension ref="A1:AL41"/>
  <sheetViews>
    <sheetView topLeftCell="A19" zoomScaleNormal="100" workbookViewId="0">
      <selection activeCell="F19" sqref="F19"/>
    </sheetView>
  </sheetViews>
  <sheetFormatPr defaultRowHeight="15" x14ac:dyDescent="0.25"/>
  <cols>
    <col min="1" max="1" width="22.140625" style="2" bestFit="1" customWidth="1"/>
    <col min="2" max="2" width="5.7109375" style="1" customWidth="1"/>
    <col min="3" max="3" width="12.85546875" customWidth="1"/>
    <col min="4" max="4" width="10.140625" bestFit="1" customWidth="1"/>
    <col min="6" max="19" width="8.85546875" customWidth="1"/>
    <col min="23" max="27" width="8.85546875" customWidth="1"/>
    <col min="34" max="34" width="2.28515625" customWidth="1"/>
  </cols>
  <sheetData>
    <row r="1" spans="1:38" x14ac:dyDescent="0.25">
      <c r="C1" t="s">
        <v>0</v>
      </c>
      <c r="AI1" t="s">
        <v>62</v>
      </c>
      <c r="AK1" t="s">
        <v>63</v>
      </c>
    </row>
    <row r="3" spans="1:38" s="2" customFormat="1" ht="11.25" x14ac:dyDescent="0.2">
      <c r="B3" s="3"/>
      <c r="C3" s="45" t="s">
        <v>30</v>
      </c>
      <c r="D3" s="43" t="s">
        <v>1</v>
      </c>
      <c r="E3" s="43"/>
      <c r="F3" s="43" t="s">
        <v>24</v>
      </c>
      <c r="G3" s="43"/>
      <c r="H3" s="43" t="s">
        <v>25</v>
      </c>
      <c r="I3" s="43"/>
      <c r="J3" s="40" t="s">
        <v>26</v>
      </c>
      <c r="K3" s="41"/>
      <c r="L3" s="43" t="s">
        <v>27</v>
      </c>
      <c r="M3" s="43"/>
      <c r="N3" s="43" t="s">
        <v>28</v>
      </c>
      <c r="O3" s="43"/>
      <c r="P3" s="43" t="s">
        <v>29</v>
      </c>
      <c r="Q3" s="43"/>
      <c r="R3" s="46" t="s">
        <v>1</v>
      </c>
      <c r="S3" s="46"/>
      <c r="T3" s="46" t="s">
        <v>2</v>
      </c>
      <c r="U3" s="46"/>
      <c r="V3" s="43" t="s">
        <v>20</v>
      </c>
      <c r="W3" s="43"/>
      <c r="X3" s="43" t="s">
        <v>22</v>
      </c>
      <c r="Y3" s="43"/>
      <c r="Z3" s="43" t="s">
        <v>23</v>
      </c>
      <c r="AA3" s="43"/>
      <c r="AB3" s="43" t="s">
        <v>21</v>
      </c>
      <c r="AC3" s="43"/>
      <c r="AD3" s="43" t="s">
        <v>21</v>
      </c>
      <c r="AE3" s="43"/>
      <c r="AF3" s="43" t="s">
        <v>21</v>
      </c>
      <c r="AG3" s="43"/>
      <c r="AH3" s="3"/>
      <c r="AI3" s="43" t="s">
        <v>1</v>
      </c>
      <c r="AJ3" s="43"/>
      <c r="AK3" s="43" t="s">
        <v>1</v>
      </c>
      <c r="AL3" s="43"/>
    </row>
    <row r="4" spans="1:38" ht="79.150000000000006" customHeight="1" x14ac:dyDescent="0.25">
      <c r="C4" s="45"/>
      <c r="D4" s="44" t="s">
        <v>5</v>
      </c>
      <c r="E4" s="44"/>
      <c r="F4" s="43"/>
      <c r="G4" s="43"/>
      <c r="H4" s="43"/>
      <c r="I4" s="43"/>
      <c r="J4" s="43"/>
      <c r="K4" s="43"/>
      <c r="L4" s="44"/>
      <c r="M4" s="44"/>
      <c r="N4" s="44"/>
      <c r="O4" s="44"/>
      <c r="P4" s="44"/>
      <c r="Q4" s="44"/>
      <c r="R4" s="47" t="s">
        <v>5</v>
      </c>
      <c r="S4" s="47"/>
      <c r="T4" s="47" t="s">
        <v>5</v>
      </c>
      <c r="U4" s="47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"/>
      <c r="AI4" s="44" t="s">
        <v>5</v>
      </c>
      <c r="AJ4" s="44"/>
      <c r="AK4" s="44" t="s">
        <v>5</v>
      </c>
      <c r="AL4" s="44"/>
    </row>
    <row r="5" spans="1:38" s="19" customFormat="1" x14ac:dyDescent="0.25">
      <c r="A5" s="31" t="s">
        <v>36</v>
      </c>
      <c r="B5" s="19" t="s">
        <v>37</v>
      </c>
      <c r="C5" s="19" t="s">
        <v>6</v>
      </c>
      <c r="D5" s="19" t="s">
        <v>7</v>
      </c>
      <c r="E5" s="19" t="s">
        <v>8</v>
      </c>
      <c r="F5" s="19" t="s">
        <v>7</v>
      </c>
      <c r="G5" s="19" t="s">
        <v>8</v>
      </c>
      <c r="H5" s="19" t="s">
        <v>7</v>
      </c>
      <c r="I5" s="19" t="s">
        <v>8</v>
      </c>
      <c r="J5" s="19" t="s">
        <v>7</v>
      </c>
      <c r="K5" s="19" t="s">
        <v>8</v>
      </c>
      <c r="L5" s="19" t="s">
        <v>7</v>
      </c>
      <c r="M5" s="19" t="s">
        <v>8</v>
      </c>
      <c r="N5" s="19" t="s">
        <v>7</v>
      </c>
      <c r="O5" s="19" t="s">
        <v>8</v>
      </c>
      <c r="P5" s="19" t="s">
        <v>7</v>
      </c>
      <c r="Q5" s="19" t="s">
        <v>8</v>
      </c>
      <c r="R5" s="19" t="s">
        <v>7</v>
      </c>
      <c r="S5" s="19" t="s">
        <v>8</v>
      </c>
      <c r="T5" s="19" t="s">
        <v>7</v>
      </c>
      <c r="U5" s="19" t="s">
        <v>8</v>
      </c>
      <c r="V5" s="19" t="s">
        <v>7</v>
      </c>
      <c r="W5" s="19" t="s">
        <v>8</v>
      </c>
      <c r="X5" s="19" t="s">
        <v>7</v>
      </c>
      <c r="Y5" s="19" t="s">
        <v>8</v>
      </c>
      <c r="Z5" s="19" t="s">
        <v>7</v>
      </c>
      <c r="AA5" s="19" t="s">
        <v>8</v>
      </c>
      <c r="AB5" s="19" t="s">
        <v>7</v>
      </c>
      <c r="AC5" s="19" t="s">
        <v>8</v>
      </c>
      <c r="AD5" s="19" t="s">
        <v>7</v>
      </c>
      <c r="AE5" s="19" t="s">
        <v>8</v>
      </c>
      <c r="AF5" s="19" t="s">
        <v>7</v>
      </c>
      <c r="AG5" s="19" t="s">
        <v>8</v>
      </c>
      <c r="AI5" s="19" t="s">
        <v>7</v>
      </c>
      <c r="AJ5" s="19" t="s">
        <v>8</v>
      </c>
      <c r="AK5" s="19" t="s">
        <v>7</v>
      </c>
      <c r="AL5" s="19" t="s">
        <v>8</v>
      </c>
    </row>
    <row r="6" spans="1:38" s="20" customFormat="1" x14ac:dyDescent="0.25">
      <c r="A6" s="32"/>
      <c r="C6" s="39">
        <v>1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</row>
    <row r="7" spans="1:38" s="20" customFormat="1" x14ac:dyDescent="0.25">
      <c r="A7" s="32"/>
      <c r="C7" s="39">
        <v>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</row>
    <row r="8" spans="1:38" s="20" customFormat="1" x14ac:dyDescent="0.25">
      <c r="A8" s="32"/>
      <c r="C8" s="39">
        <v>3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</row>
    <row r="9" spans="1:38" s="20" customFormat="1" x14ac:dyDescent="0.25">
      <c r="A9" s="32"/>
      <c r="B9" s="29"/>
      <c r="C9" s="22">
        <v>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</row>
    <row r="10" spans="1:38" s="20" customFormat="1" x14ac:dyDescent="0.25">
      <c r="A10" s="32"/>
      <c r="B10" s="29"/>
      <c r="C10" s="22">
        <v>5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</row>
    <row r="11" spans="1:38" s="20" customFormat="1" x14ac:dyDescent="0.25">
      <c r="A11" s="32"/>
      <c r="B11" s="29"/>
      <c r="C11" s="22">
        <v>6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</row>
    <row r="12" spans="1:38" s="20" customFormat="1" x14ac:dyDescent="0.25">
      <c r="A12" s="32"/>
      <c r="B12" s="29"/>
      <c r="C12" s="22">
        <v>7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pans="1:38" s="20" customFormat="1" x14ac:dyDescent="0.25">
      <c r="A13" s="32"/>
      <c r="B13" s="29"/>
      <c r="C13" s="22">
        <v>8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</row>
    <row r="14" spans="1:38" s="20" customFormat="1" x14ac:dyDescent="0.25">
      <c r="A14" s="32"/>
      <c r="B14" s="29"/>
      <c r="C14" s="22">
        <v>9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</row>
    <row r="15" spans="1:38" s="20" customFormat="1" x14ac:dyDescent="0.25">
      <c r="A15" s="32"/>
      <c r="B15" s="29"/>
      <c r="C15" s="22">
        <v>10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</row>
    <row r="16" spans="1:38" s="20" customFormat="1" x14ac:dyDescent="0.25">
      <c r="A16" s="32"/>
      <c r="B16" s="29" t="s">
        <v>65</v>
      </c>
      <c r="C16" s="25" t="s">
        <v>55</v>
      </c>
      <c r="D16" s="21">
        <v>0</v>
      </c>
      <c r="E16" s="21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1:38" s="20" customFormat="1" x14ac:dyDescent="0.25">
      <c r="A17" s="32"/>
      <c r="B17" s="29"/>
      <c r="C17" s="25" t="s">
        <v>56</v>
      </c>
      <c r="D17" s="21">
        <v>-6.2</v>
      </c>
      <c r="E17" s="21">
        <v>2.5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</row>
    <row r="18" spans="1:38" s="20" customFormat="1" x14ac:dyDescent="0.25">
      <c r="A18" s="32"/>
      <c r="B18" s="29" t="s">
        <v>64</v>
      </c>
      <c r="C18" s="25" t="s">
        <v>57</v>
      </c>
      <c r="D18" s="21">
        <v>-6.8</v>
      </c>
      <c r="E18" s="21">
        <v>2.8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1:38" s="20" customFormat="1" ht="24" customHeight="1" x14ac:dyDescent="0.25">
      <c r="A19" s="32"/>
      <c r="B19" s="29"/>
      <c r="C19" s="38" t="s">
        <v>61</v>
      </c>
      <c r="D19" s="42" t="s">
        <v>66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</row>
    <row r="20" spans="1:38" s="20" customFormat="1" x14ac:dyDescent="0.25">
      <c r="A20" s="32"/>
      <c r="B20" s="29"/>
      <c r="C20" s="38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</row>
    <row r="21" spans="1:38" x14ac:dyDescent="0.25">
      <c r="D21" s="6"/>
      <c r="E21" s="6"/>
    </row>
    <row r="22" spans="1:38" s="11" customFormat="1" x14ac:dyDescent="0.25">
      <c r="A22" s="33" t="s">
        <v>4</v>
      </c>
      <c r="B22" s="12" t="s">
        <v>43</v>
      </c>
      <c r="C22" s="23" t="s">
        <v>33</v>
      </c>
      <c r="D22" s="14" t="e">
        <f>AVERAGE(D6:D15)</f>
        <v>#DIV/0!</v>
      </c>
      <c r="E22" s="14" t="e">
        <f t="shared" ref="E22:AL22" si="0">AVERAGE(E6:E15)</f>
        <v>#DIV/0!</v>
      </c>
      <c r="F22" s="14" t="e">
        <f t="shared" si="0"/>
        <v>#DIV/0!</v>
      </c>
      <c r="G22" s="14" t="e">
        <f t="shared" si="0"/>
        <v>#DIV/0!</v>
      </c>
      <c r="H22" s="14" t="e">
        <f t="shared" si="0"/>
        <v>#DIV/0!</v>
      </c>
      <c r="I22" s="14" t="e">
        <f t="shared" si="0"/>
        <v>#DIV/0!</v>
      </c>
      <c r="J22" s="14" t="e">
        <f t="shared" si="0"/>
        <v>#DIV/0!</v>
      </c>
      <c r="K22" s="14" t="e">
        <f t="shared" si="0"/>
        <v>#DIV/0!</v>
      </c>
      <c r="L22" s="14" t="e">
        <f t="shared" si="0"/>
        <v>#DIV/0!</v>
      </c>
      <c r="M22" s="14" t="e">
        <f t="shared" si="0"/>
        <v>#DIV/0!</v>
      </c>
      <c r="N22" s="14" t="e">
        <f t="shared" si="0"/>
        <v>#DIV/0!</v>
      </c>
      <c r="O22" s="14" t="e">
        <f t="shared" si="0"/>
        <v>#DIV/0!</v>
      </c>
      <c r="P22" s="14" t="e">
        <f t="shared" si="0"/>
        <v>#DIV/0!</v>
      </c>
      <c r="Q22" s="14" t="e">
        <f t="shared" si="0"/>
        <v>#DIV/0!</v>
      </c>
      <c r="R22" s="14" t="e">
        <f t="shared" si="0"/>
        <v>#DIV/0!</v>
      </c>
      <c r="S22" s="14" t="e">
        <f t="shared" si="0"/>
        <v>#DIV/0!</v>
      </c>
      <c r="T22" s="14" t="e">
        <f t="shared" si="0"/>
        <v>#DIV/0!</v>
      </c>
      <c r="U22" s="14" t="e">
        <f t="shared" si="0"/>
        <v>#DIV/0!</v>
      </c>
      <c r="V22" s="14" t="e">
        <f t="shared" si="0"/>
        <v>#DIV/0!</v>
      </c>
      <c r="W22" s="14" t="e">
        <f t="shared" si="0"/>
        <v>#DIV/0!</v>
      </c>
      <c r="X22" s="14" t="e">
        <f t="shared" si="0"/>
        <v>#DIV/0!</v>
      </c>
      <c r="Y22" s="14" t="e">
        <f t="shared" si="0"/>
        <v>#DIV/0!</v>
      </c>
      <c r="Z22" s="14" t="e">
        <f t="shared" si="0"/>
        <v>#DIV/0!</v>
      </c>
      <c r="AA22" s="14" t="e">
        <f t="shared" si="0"/>
        <v>#DIV/0!</v>
      </c>
      <c r="AB22" s="14" t="e">
        <f t="shared" si="0"/>
        <v>#DIV/0!</v>
      </c>
      <c r="AC22" s="14" t="e">
        <f t="shared" si="0"/>
        <v>#DIV/0!</v>
      </c>
      <c r="AD22" s="14" t="e">
        <f t="shared" si="0"/>
        <v>#DIV/0!</v>
      </c>
      <c r="AE22" s="14" t="e">
        <f t="shared" si="0"/>
        <v>#DIV/0!</v>
      </c>
      <c r="AF22" s="14" t="e">
        <f t="shared" si="0"/>
        <v>#DIV/0!</v>
      </c>
      <c r="AG22" s="14" t="e">
        <f t="shared" si="0"/>
        <v>#DIV/0!</v>
      </c>
      <c r="AH22" s="14"/>
      <c r="AI22" s="14" t="e">
        <f t="shared" si="0"/>
        <v>#DIV/0!</v>
      </c>
      <c r="AJ22" s="14" t="e">
        <f t="shared" si="0"/>
        <v>#DIV/0!</v>
      </c>
      <c r="AK22" s="14" t="e">
        <f t="shared" si="0"/>
        <v>#DIV/0!</v>
      </c>
      <c r="AL22" s="14" t="e">
        <f t="shared" si="0"/>
        <v>#DIV/0!</v>
      </c>
    </row>
    <row r="23" spans="1:38" s="11" customFormat="1" x14ac:dyDescent="0.25">
      <c r="A23" s="33" t="s">
        <v>31</v>
      </c>
      <c r="B23" s="12" t="s">
        <v>43</v>
      </c>
      <c r="C23" s="27" t="s">
        <v>32</v>
      </c>
      <c r="D23" s="17" t="e">
        <f>_xlfn.STDEV.P(D6:D15)</f>
        <v>#DIV/0!</v>
      </c>
      <c r="E23" s="17" t="e">
        <f t="shared" ref="E23:AL23" si="1">_xlfn.STDEV.P(E6:E15)</f>
        <v>#DIV/0!</v>
      </c>
      <c r="F23" s="17" t="e">
        <f t="shared" si="1"/>
        <v>#DIV/0!</v>
      </c>
      <c r="G23" s="17" t="e">
        <f t="shared" si="1"/>
        <v>#DIV/0!</v>
      </c>
      <c r="H23" s="17" t="e">
        <f t="shared" si="1"/>
        <v>#DIV/0!</v>
      </c>
      <c r="I23" s="17" t="e">
        <f t="shared" si="1"/>
        <v>#DIV/0!</v>
      </c>
      <c r="J23" s="17" t="e">
        <f t="shared" si="1"/>
        <v>#DIV/0!</v>
      </c>
      <c r="K23" s="17" t="e">
        <f t="shared" si="1"/>
        <v>#DIV/0!</v>
      </c>
      <c r="L23" s="17" t="e">
        <f t="shared" si="1"/>
        <v>#DIV/0!</v>
      </c>
      <c r="M23" s="17" t="e">
        <f t="shared" si="1"/>
        <v>#DIV/0!</v>
      </c>
      <c r="N23" s="17" t="e">
        <f t="shared" si="1"/>
        <v>#DIV/0!</v>
      </c>
      <c r="O23" s="17" t="e">
        <f t="shared" si="1"/>
        <v>#DIV/0!</v>
      </c>
      <c r="P23" s="17" t="e">
        <f t="shared" si="1"/>
        <v>#DIV/0!</v>
      </c>
      <c r="Q23" s="17" t="e">
        <f t="shared" si="1"/>
        <v>#DIV/0!</v>
      </c>
      <c r="R23" s="17" t="e">
        <f t="shared" si="1"/>
        <v>#DIV/0!</v>
      </c>
      <c r="S23" s="17" t="e">
        <f t="shared" si="1"/>
        <v>#DIV/0!</v>
      </c>
      <c r="T23" s="17" t="e">
        <f t="shared" si="1"/>
        <v>#DIV/0!</v>
      </c>
      <c r="U23" s="17" t="e">
        <f t="shared" si="1"/>
        <v>#DIV/0!</v>
      </c>
      <c r="V23" s="17" t="e">
        <f t="shared" si="1"/>
        <v>#DIV/0!</v>
      </c>
      <c r="W23" s="17" t="e">
        <f t="shared" si="1"/>
        <v>#DIV/0!</v>
      </c>
      <c r="X23" s="17" t="e">
        <f t="shared" si="1"/>
        <v>#DIV/0!</v>
      </c>
      <c r="Y23" s="17" t="e">
        <f t="shared" si="1"/>
        <v>#DIV/0!</v>
      </c>
      <c r="Z23" s="17" t="e">
        <f t="shared" si="1"/>
        <v>#DIV/0!</v>
      </c>
      <c r="AA23" s="17" t="e">
        <f t="shared" si="1"/>
        <v>#DIV/0!</v>
      </c>
      <c r="AB23" s="17" t="e">
        <f t="shared" si="1"/>
        <v>#DIV/0!</v>
      </c>
      <c r="AC23" s="17" t="e">
        <f t="shared" si="1"/>
        <v>#DIV/0!</v>
      </c>
      <c r="AD23" s="17" t="e">
        <f t="shared" si="1"/>
        <v>#DIV/0!</v>
      </c>
      <c r="AE23" s="17" t="e">
        <f t="shared" si="1"/>
        <v>#DIV/0!</v>
      </c>
      <c r="AF23" s="17" t="e">
        <f t="shared" si="1"/>
        <v>#DIV/0!</v>
      </c>
      <c r="AG23" s="17" t="e">
        <f t="shared" si="1"/>
        <v>#DIV/0!</v>
      </c>
      <c r="AH23" s="17"/>
      <c r="AI23" s="17" t="e">
        <f t="shared" si="1"/>
        <v>#DIV/0!</v>
      </c>
      <c r="AJ23" s="17" t="e">
        <f t="shared" si="1"/>
        <v>#DIV/0!</v>
      </c>
      <c r="AK23" s="17" t="e">
        <f t="shared" si="1"/>
        <v>#DIV/0!</v>
      </c>
      <c r="AL23" s="17" t="e">
        <f t="shared" si="1"/>
        <v>#DIV/0!</v>
      </c>
    </row>
    <row r="24" spans="1:38" s="8" customFormat="1" x14ac:dyDescent="0.25">
      <c r="A24" s="34" t="s">
        <v>34</v>
      </c>
      <c r="B24" s="9" t="s">
        <v>43</v>
      </c>
      <c r="C24" s="24" t="s">
        <v>17</v>
      </c>
      <c r="D24" s="15">
        <f>MAX(D6:D15)</f>
        <v>0</v>
      </c>
      <c r="E24" s="15">
        <f t="shared" ref="E24:AL24" si="2">MAX(E6:E15)</f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5">
        <f t="shared" si="2"/>
        <v>0</v>
      </c>
      <c r="J24" s="15">
        <f t="shared" si="2"/>
        <v>0</v>
      </c>
      <c r="K24" s="15">
        <f t="shared" si="2"/>
        <v>0</v>
      </c>
      <c r="L24" s="15">
        <f t="shared" si="2"/>
        <v>0</v>
      </c>
      <c r="M24" s="15">
        <f t="shared" si="2"/>
        <v>0</v>
      </c>
      <c r="N24" s="15">
        <f t="shared" si="2"/>
        <v>0</v>
      </c>
      <c r="O24" s="15">
        <f t="shared" si="2"/>
        <v>0</v>
      </c>
      <c r="P24" s="15">
        <f t="shared" si="2"/>
        <v>0</v>
      </c>
      <c r="Q24" s="15">
        <f t="shared" si="2"/>
        <v>0</v>
      </c>
      <c r="R24" s="15">
        <f t="shared" si="2"/>
        <v>0</v>
      </c>
      <c r="S24" s="15">
        <f t="shared" si="2"/>
        <v>0</v>
      </c>
      <c r="T24" s="15">
        <f t="shared" si="2"/>
        <v>0</v>
      </c>
      <c r="U24" s="15">
        <f t="shared" si="2"/>
        <v>0</v>
      </c>
      <c r="V24" s="15">
        <f t="shared" si="2"/>
        <v>0</v>
      </c>
      <c r="W24" s="15">
        <f t="shared" si="2"/>
        <v>0</v>
      </c>
      <c r="X24" s="15">
        <f t="shared" si="2"/>
        <v>0</v>
      </c>
      <c r="Y24" s="15">
        <f t="shared" si="2"/>
        <v>0</v>
      </c>
      <c r="Z24" s="15">
        <f t="shared" si="2"/>
        <v>0</v>
      </c>
      <c r="AA24" s="15">
        <f t="shared" si="2"/>
        <v>0</v>
      </c>
      <c r="AB24" s="15">
        <f t="shared" si="2"/>
        <v>0</v>
      </c>
      <c r="AC24" s="15">
        <f t="shared" si="2"/>
        <v>0</v>
      </c>
      <c r="AD24" s="15">
        <f t="shared" si="2"/>
        <v>0</v>
      </c>
      <c r="AE24" s="15">
        <f t="shared" si="2"/>
        <v>0</v>
      </c>
      <c r="AF24" s="15">
        <f t="shared" si="2"/>
        <v>0</v>
      </c>
      <c r="AG24" s="15">
        <f t="shared" si="2"/>
        <v>0</v>
      </c>
      <c r="AH24" s="15"/>
      <c r="AI24" s="15">
        <f t="shared" si="2"/>
        <v>0</v>
      </c>
      <c r="AJ24" s="15">
        <f t="shared" si="2"/>
        <v>0</v>
      </c>
      <c r="AK24" s="15">
        <f t="shared" si="2"/>
        <v>0</v>
      </c>
      <c r="AL24" s="15">
        <f t="shared" si="2"/>
        <v>0</v>
      </c>
    </row>
    <row r="25" spans="1:38" s="8" customFormat="1" x14ac:dyDescent="0.25">
      <c r="A25" s="34" t="s">
        <v>35</v>
      </c>
      <c r="B25" s="9" t="s">
        <v>43</v>
      </c>
      <c r="C25" s="24" t="s">
        <v>18</v>
      </c>
      <c r="D25" s="15">
        <f>MIN(D6:D15)</f>
        <v>0</v>
      </c>
      <c r="E25" s="15">
        <f t="shared" ref="E25:AL25" si="3">MIN(E6:E15)</f>
        <v>0</v>
      </c>
      <c r="F25" s="15">
        <f t="shared" si="3"/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5">
        <f t="shared" si="3"/>
        <v>0</v>
      </c>
      <c r="Q25" s="15">
        <f t="shared" si="3"/>
        <v>0</v>
      </c>
      <c r="R25" s="15">
        <f t="shared" si="3"/>
        <v>0</v>
      </c>
      <c r="S25" s="15">
        <f t="shared" si="3"/>
        <v>0</v>
      </c>
      <c r="T25" s="15">
        <f t="shared" si="3"/>
        <v>0</v>
      </c>
      <c r="U25" s="15">
        <f t="shared" si="3"/>
        <v>0</v>
      </c>
      <c r="V25" s="15">
        <f t="shared" si="3"/>
        <v>0</v>
      </c>
      <c r="W25" s="15">
        <f t="shared" si="3"/>
        <v>0</v>
      </c>
      <c r="X25" s="15">
        <f t="shared" si="3"/>
        <v>0</v>
      </c>
      <c r="Y25" s="15">
        <f t="shared" si="3"/>
        <v>0</v>
      </c>
      <c r="Z25" s="15">
        <f t="shared" si="3"/>
        <v>0</v>
      </c>
      <c r="AA25" s="15">
        <f t="shared" si="3"/>
        <v>0</v>
      </c>
      <c r="AB25" s="15">
        <f t="shared" si="3"/>
        <v>0</v>
      </c>
      <c r="AC25" s="15">
        <f t="shared" si="3"/>
        <v>0</v>
      </c>
      <c r="AD25" s="15">
        <f t="shared" si="3"/>
        <v>0</v>
      </c>
      <c r="AE25" s="15">
        <f t="shared" si="3"/>
        <v>0</v>
      </c>
      <c r="AF25" s="15">
        <f t="shared" si="3"/>
        <v>0</v>
      </c>
      <c r="AG25" s="15">
        <f t="shared" si="3"/>
        <v>0</v>
      </c>
      <c r="AH25" s="15"/>
      <c r="AI25" s="15">
        <f t="shared" si="3"/>
        <v>0</v>
      </c>
      <c r="AJ25" s="15">
        <f t="shared" si="3"/>
        <v>0</v>
      </c>
      <c r="AK25" s="15">
        <f t="shared" si="3"/>
        <v>0</v>
      </c>
      <c r="AL25" s="15">
        <f t="shared" si="3"/>
        <v>0</v>
      </c>
    </row>
    <row r="26" spans="1:38" s="8" customFormat="1" x14ac:dyDescent="0.25">
      <c r="A26" s="34"/>
      <c r="B26" s="9" t="s">
        <v>43</v>
      </c>
      <c r="C26" s="24" t="s">
        <v>44</v>
      </c>
      <c r="D26" s="15" t="e">
        <f>D24-D22</f>
        <v>#DIV/0!</v>
      </c>
      <c r="E26" s="15" t="e">
        <f t="shared" ref="E26:AL26" si="4">E24-E22</f>
        <v>#DIV/0!</v>
      </c>
      <c r="F26" s="15" t="e">
        <f t="shared" si="4"/>
        <v>#DIV/0!</v>
      </c>
      <c r="G26" s="15" t="e">
        <f t="shared" si="4"/>
        <v>#DIV/0!</v>
      </c>
      <c r="H26" s="15" t="e">
        <f t="shared" si="4"/>
        <v>#DIV/0!</v>
      </c>
      <c r="I26" s="15" t="e">
        <f t="shared" si="4"/>
        <v>#DIV/0!</v>
      </c>
      <c r="J26" s="15" t="e">
        <f t="shared" si="4"/>
        <v>#DIV/0!</v>
      </c>
      <c r="K26" s="15" t="e">
        <f t="shared" si="4"/>
        <v>#DIV/0!</v>
      </c>
      <c r="L26" s="15" t="e">
        <f t="shared" si="4"/>
        <v>#DIV/0!</v>
      </c>
      <c r="M26" s="15" t="e">
        <f t="shared" si="4"/>
        <v>#DIV/0!</v>
      </c>
      <c r="N26" s="15" t="e">
        <f t="shared" si="4"/>
        <v>#DIV/0!</v>
      </c>
      <c r="O26" s="15" t="e">
        <f t="shared" si="4"/>
        <v>#DIV/0!</v>
      </c>
      <c r="P26" s="15" t="e">
        <f t="shared" si="4"/>
        <v>#DIV/0!</v>
      </c>
      <c r="Q26" s="15" t="e">
        <f t="shared" si="4"/>
        <v>#DIV/0!</v>
      </c>
      <c r="R26" s="15" t="e">
        <f t="shared" si="4"/>
        <v>#DIV/0!</v>
      </c>
      <c r="S26" s="15" t="e">
        <f t="shared" si="4"/>
        <v>#DIV/0!</v>
      </c>
      <c r="T26" s="15" t="e">
        <f t="shared" si="4"/>
        <v>#DIV/0!</v>
      </c>
      <c r="U26" s="15" t="e">
        <f t="shared" si="4"/>
        <v>#DIV/0!</v>
      </c>
      <c r="V26" s="15" t="e">
        <f t="shared" si="4"/>
        <v>#DIV/0!</v>
      </c>
      <c r="W26" s="15" t="e">
        <f t="shared" si="4"/>
        <v>#DIV/0!</v>
      </c>
      <c r="X26" s="15" t="e">
        <f t="shared" si="4"/>
        <v>#DIV/0!</v>
      </c>
      <c r="Y26" s="15" t="e">
        <f t="shared" si="4"/>
        <v>#DIV/0!</v>
      </c>
      <c r="Z26" s="15" t="e">
        <f t="shared" si="4"/>
        <v>#DIV/0!</v>
      </c>
      <c r="AA26" s="15" t="e">
        <f t="shared" si="4"/>
        <v>#DIV/0!</v>
      </c>
      <c r="AB26" s="15" t="e">
        <f t="shared" si="4"/>
        <v>#DIV/0!</v>
      </c>
      <c r="AC26" s="15" t="e">
        <f t="shared" si="4"/>
        <v>#DIV/0!</v>
      </c>
      <c r="AD26" s="15" t="e">
        <f t="shared" si="4"/>
        <v>#DIV/0!</v>
      </c>
      <c r="AE26" s="15" t="e">
        <f t="shared" si="4"/>
        <v>#DIV/0!</v>
      </c>
      <c r="AF26" s="15" t="e">
        <f t="shared" si="4"/>
        <v>#DIV/0!</v>
      </c>
      <c r="AG26" s="15" t="e">
        <f t="shared" si="4"/>
        <v>#DIV/0!</v>
      </c>
      <c r="AH26" s="15"/>
      <c r="AI26" s="15" t="e">
        <f t="shared" si="4"/>
        <v>#DIV/0!</v>
      </c>
      <c r="AJ26" s="15" t="e">
        <f t="shared" si="4"/>
        <v>#DIV/0!</v>
      </c>
      <c r="AK26" s="15" t="e">
        <f t="shared" si="4"/>
        <v>#DIV/0!</v>
      </c>
      <c r="AL26" s="15" t="e">
        <f t="shared" si="4"/>
        <v>#DIV/0!</v>
      </c>
    </row>
    <row r="27" spans="1:38" s="8" customFormat="1" x14ac:dyDescent="0.25">
      <c r="A27" s="34"/>
      <c r="B27" s="9" t="s">
        <v>43</v>
      </c>
      <c r="C27" s="24" t="s">
        <v>45</v>
      </c>
      <c r="D27" s="15" t="e">
        <f>D25-D22</f>
        <v>#DIV/0!</v>
      </c>
      <c r="E27" s="15" t="e">
        <f t="shared" ref="E27:AL27" si="5">E25-E22</f>
        <v>#DIV/0!</v>
      </c>
      <c r="F27" s="15" t="e">
        <f t="shared" si="5"/>
        <v>#DIV/0!</v>
      </c>
      <c r="G27" s="15" t="e">
        <f t="shared" si="5"/>
        <v>#DIV/0!</v>
      </c>
      <c r="H27" s="15" t="e">
        <f t="shared" si="5"/>
        <v>#DIV/0!</v>
      </c>
      <c r="I27" s="15" t="e">
        <f t="shared" si="5"/>
        <v>#DIV/0!</v>
      </c>
      <c r="J27" s="15" t="e">
        <f t="shared" si="5"/>
        <v>#DIV/0!</v>
      </c>
      <c r="K27" s="15" t="e">
        <f t="shared" si="5"/>
        <v>#DIV/0!</v>
      </c>
      <c r="L27" s="15" t="e">
        <f t="shared" si="5"/>
        <v>#DIV/0!</v>
      </c>
      <c r="M27" s="15" t="e">
        <f t="shared" si="5"/>
        <v>#DIV/0!</v>
      </c>
      <c r="N27" s="15" t="e">
        <f t="shared" si="5"/>
        <v>#DIV/0!</v>
      </c>
      <c r="O27" s="15" t="e">
        <f t="shared" si="5"/>
        <v>#DIV/0!</v>
      </c>
      <c r="P27" s="15" t="e">
        <f t="shared" si="5"/>
        <v>#DIV/0!</v>
      </c>
      <c r="Q27" s="15" t="e">
        <f t="shared" si="5"/>
        <v>#DIV/0!</v>
      </c>
      <c r="R27" s="15" t="e">
        <f t="shared" si="5"/>
        <v>#DIV/0!</v>
      </c>
      <c r="S27" s="15" t="e">
        <f t="shared" si="5"/>
        <v>#DIV/0!</v>
      </c>
      <c r="T27" s="15" t="e">
        <f t="shared" si="5"/>
        <v>#DIV/0!</v>
      </c>
      <c r="U27" s="15" t="e">
        <f t="shared" si="5"/>
        <v>#DIV/0!</v>
      </c>
      <c r="V27" s="15" t="e">
        <f t="shared" si="5"/>
        <v>#DIV/0!</v>
      </c>
      <c r="W27" s="15" t="e">
        <f t="shared" si="5"/>
        <v>#DIV/0!</v>
      </c>
      <c r="X27" s="15" t="e">
        <f t="shared" si="5"/>
        <v>#DIV/0!</v>
      </c>
      <c r="Y27" s="15" t="e">
        <f t="shared" si="5"/>
        <v>#DIV/0!</v>
      </c>
      <c r="Z27" s="15" t="e">
        <f t="shared" si="5"/>
        <v>#DIV/0!</v>
      </c>
      <c r="AA27" s="15" t="e">
        <f t="shared" si="5"/>
        <v>#DIV/0!</v>
      </c>
      <c r="AB27" s="15" t="e">
        <f t="shared" si="5"/>
        <v>#DIV/0!</v>
      </c>
      <c r="AC27" s="15" t="e">
        <f t="shared" si="5"/>
        <v>#DIV/0!</v>
      </c>
      <c r="AD27" s="15" t="e">
        <f t="shared" si="5"/>
        <v>#DIV/0!</v>
      </c>
      <c r="AE27" s="15" t="e">
        <f t="shared" si="5"/>
        <v>#DIV/0!</v>
      </c>
      <c r="AF27" s="15" t="e">
        <f t="shared" si="5"/>
        <v>#DIV/0!</v>
      </c>
      <c r="AG27" s="15" t="e">
        <f t="shared" si="5"/>
        <v>#DIV/0!</v>
      </c>
      <c r="AH27" s="15"/>
      <c r="AI27" s="15" t="e">
        <f t="shared" si="5"/>
        <v>#DIV/0!</v>
      </c>
      <c r="AJ27" s="15" t="e">
        <f t="shared" si="5"/>
        <v>#DIV/0!</v>
      </c>
      <c r="AK27" s="15" t="e">
        <f t="shared" si="5"/>
        <v>#DIV/0!</v>
      </c>
      <c r="AL27" s="15" t="e">
        <f t="shared" si="5"/>
        <v>#DIV/0!</v>
      </c>
    </row>
    <row r="28" spans="1:38" s="11" customFormat="1" x14ac:dyDescent="0.25">
      <c r="A28" s="33" t="s">
        <v>38</v>
      </c>
      <c r="B28" s="12" t="s">
        <v>16</v>
      </c>
      <c r="C28" s="23" t="s">
        <v>32</v>
      </c>
      <c r="D28" s="13" t="e">
        <f t="shared" ref="D28" si="6">ATAN(MAX(ABS(D26),ABS(D27))/($D$37*1000))*1000000</f>
        <v>#DIV/0!</v>
      </c>
      <c r="E28" s="13" t="e">
        <f t="shared" ref="E28" si="7">ATAN(MAX(ABS(E26),ABS(E27))/($D$37*1000))*1000000</f>
        <v>#DIV/0!</v>
      </c>
      <c r="F28" s="13" t="e">
        <f t="shared" ref="F28" si="8">ATAN(MAX(ABS(F26),ABS(F27))/($D$37*1000))*1000000</f>
        <v>#DIV/0!</v>
      </c>
      <c r="G28" s="13" t="e">
        <f t="shared" ref="G28" si="9">ATAN(MAX(ABS(G26),ABS(G27))/($D$37*1000))*1000000</f>
        <v>#DIV/0!</v>
      </c>
      <c r="H28" s="13" t="e">
        <f t="shared" ref="H28" si="10">ATAN(MAX(ABS(H26),ABS(H27))/($D$37*1000))*1000000</f>
        <v>#DIV/0!</v>
      </c>
      <c r="I28" s="13" t="e">
        <f t="shared" ref="I28" si="11">ATAN(MAX(ABS(I26),ABS(I27))/($D$37*1000))*1000000</f>
        <v>#DIV/0!</v>
      </c>
      <c r="J28" s="13" t="e">
        <f t="shared" ref="J28" si="12">ATAN(MAX(ABS(J26),ABS(J27))/($D$37*1000))*1000000</f>
        <v>#DIV/0!</v>
      </c>
      <c r="K28" s="13" t="e">
        <f t="shared" ref="K28" si="13">ATAN(MAX(ABS(K26),ABS(K27))/($D$37*1000))*1000000</f>
        <v>#DIV/0!</v>
      </c>
      <c r="L28" s="13" t="e">
        <f t="shared" ref="L28" si="14">ATAN(MAX(ABS(L26),ABS(L27))/($D$37*1000))*1000000</f>
        <v>#DIV/0!</v>
      </c>
      <c r="M28" s="13" t="e">
        <f t="shared" ref="M28" si="15">ATAN(MAX(ABS(M26),ABS(M27))/($D$37*1000))*1000000</f>
        <v>#DIV/0!</v>
      </c>
      <c r="N28" s="13" t="e">
        <f t="shared" ref="N28" si="16">ATAN(MAX(ABS(N26),ABS(N27))/($D$37*1000))*1000000</f>
        <v>#DIV/0!</v>
      </c>
      <c r="O28" s="13" t="e">
        <f t="shared" ref="O28" si="17">ATAN(MAX(ABS(O26),ABS(O27))/($D$37*1000))*1000000</f>
        <v>#DIV/0!</v>
      </c>
      <c r="P28" s="13" t="e">
        <f t="shared" ref="P28" si="18">ATAN(MAX(ABS(P26),ABS(P27))/($D$37*1000))*1000000</f>
        <v>#DIV/0!</v>
      </c>
      <c r="Q28" s="13" t="e">
        <f t="shared" ref="Q28" si="19">ATAN(MAX(ABS(Q26),ABS(Q27))/($D$37*1000))*1000000</f>
        <v>#DIV/0!</v>
      </c>
      <c r="R28" s="13" t="e">
        <f t="shared" ref="R28" si="20">ATAN(MAX(ABS(R26),ABS(R27))/($D$37*1000))*1000000</f>
        <v>#DIV/0!</v>
      </c>
      <c r="S28" s="13" t="e">
        <f t="shared" ref="S28" si="21">ATAN(MAX(ABS(S26),ABS(S27))/($D$37*1000))*1000000</f>
        <v>#DIV/0!</v>
      </c>
      <c r="T28" s="13" t="e">
        <f t="shared" ref="T28" si="22">ATAN(MAX(ABS(T26),ABS(T27))/($D$37*1000))*1000000</f>
        <v>#DIV/0!</v>
      </c>
      <c r="U28" s="13" t="e">
        <f t="shared" ref="U28" si="23">ATAN(MAX(ABS(U26),ABS(U27))/($D$37*1000))*1000000</f>
        <v>#DIV/0!</v>
      </c>
      <c r="V28" s="13" t="e">
        <f t="shared" ref="V28" si="24">ATAN(MAX(ABS(V26),ABS(V27))/($D$37*1000))*1000000</f>
        <v>#DIV/0!</v>
      </c>
      <c r="W28" s="13" t="e">
        <f t="shared" ref="W28" si="25">ATAN(MAX(ABS(W26),ABS(W27))/($D$37*1000))*1000000</f>
        <v>#DIV/0!</v>
      </c>
      <c r="X28" s="13" t="e">
        <f t="shared" ref="X28" si="26">ATAN(MAX(ABS(X26),ABS(X27))/($D$37*1000))*1000000</f>
        <v>#DIV/0!</v>
      </c>
      <c r="Y28" s="13" t="e">
        <f t="shared" ref="Y28" si="27">ATAN(MAX(ABS(Y26),ABS(Y27))/($D$37*1000))*1000000</f>
        <v>#DIV/0!</v>
      </c>
      <c r="Z28" s="13" t="e">
        <f t="shared" ref="Z28" si="28">ATAN(MAX(ABS(Z26),ABS(Z27))/($D$37*1000))*1000000</f>
        <v>#DIV/0!</v>
      </c>
      <c r="AA28" s="13" t="e">
        <f t="shared" ref="AA28" si="29">ATAN(MAX(ABS(AA26),ABS(AA27))/($D$37*1000))*1000000</f>
        <v>#DIV/0!</v>
      </c>
      <c r="AB28" s="13" t="e">
        <f t="shared" ref="AB28" si="30">ATAN(MAX(ABS(AB26),ABS(AB27))/($D$37*1000))*1000000</f>
        <v>#DIV/0!</v>
      </c>
      <c r="AC28" s="13" t="e">
        <f t="shared" ref="AC28" si="31">ATAN(MAX(ABS(AC26),ABS(AC27))/($D$37*1000))*1000000</f>
        <v>#DIV/0!</v>
      </c>
      <c r="AD28" s="13" t="e">
        <f t="shared" ref="AD28" si="32">ATAN(MAX(ABS(AD26),ABS(AD27))/($D$37*1000))*1000000</f>
        <v>#DIV/0!</v>
      </c>
      <c r="AE28" s="13" t="e">
        <f t="shared" ref="AE28" si="33">ATAN(MAX(ABS(AE26),ABS(AE27))/($D$37*1000))*1000000</f>
        <v>#DIV/0!</v>
      </c>
      <c r="AF28" s="13" t="e">
        <f t="shared" ref="AF28" si="34">ATAN(MAX(ABS(AF26),ABS(AF27))/($D$37*1000))*1000000</f>
        <v>#DIV/0!</v>
      </c>
      <c r="AG28" s="13" t="e">
        <f t="shared" ref="AG28" si="35">ATAN(MAX(ABS(AG26),ABS(AG27))/($D$37*1000))*1000000</f>
        <v>#DIV/0!</v>
      </c>
      <c r="AH28" s="13"/>
      <c r="AI28" s="13" t="e">
        <f t="shared" ref="AI28" si="36">ATAN(MAX(ABS(AI26),ABS(AI27))/($D$37*1000))*1000000</f>
        <v>#DIV/0!</v>
      </c>
      <c r="AJ28" s="13" t="e">
        <f t="shared" ref="AJ28" si="37">ATAN(MAX(ABS(AJ26),ABS(AJ27))/($D$37*1000))*1000000</f>
        <v>#DIV/0!</v>
      </c>
      <c r="AK28" s="13" t="e">
        <f t="shared" ref="AK28" si="38">ATAN(MAX(ABS(AK26),ABS(AK27))/($D$37*1000))*1000000</f>
        <v>#DIV/0!</v>
      </c>
      <c r="AL28" s="13" t="e">
        <f t="shared" ref="AL28" si="39">ATAN(MAX(ABS(AL26),ABS(AL27))/($D$37*1000))*1000000</f>
        <v>#DIV/0!</v>
      </c>
    </row>
    <row r="29" spans="1:38" s="8" customFormat="1" x14ac:dyDescent="0.25">
      <c r="A29" s="34" t="s">
        <v>39</v>
      </c>
      <c r="B29" s="9" t="s">
        <v>43</v>
      </c>
      <c r="C29" s="24" t="s">
        <v>48</v>
      </c>
      <c r="D29" s="18" t="e">
        <f t="shared" ref="D29" si="40">SQRT(D23^2+D33^2/3)</f>
        <v>#DIV/0!</v>
      </c>
      <c r="E29" s="18" t="e">
        <f t="shared" ref="E29:AL29" si="41">SQRT(E23^2+E33^2/3)</f>
        <v>#DIV/0!</v>
      </c>
      <c r="F29" s="18" t="e">
        <f t="shared" si="41"/>
        <v>#DIV/0!</v>
      </c>
      <c r="G29" s="18" t="e">
        <f t="shared" si="41"/>
        <v>#DIV/0!</v>
      </c>
      <c r="H29" s="18" t="e">
        <f t="shared" si="41"/>
        <v>#DIV/0!</v>
      </c>
      <c r="I29" s="18" t="e">
        <f t="shared" si="41"/>
        <v>#DIV/0!</v>
      </c>
      <c r="J29" s="18" t="e">
        <f t="shared" si="41"/>
        <v>#DIV/0!</v>
      </c>
      <c r="K29" s="18" t="e">
        <f t="shared" si="41"/>
        <v>#DIV/0!</v>
      </c>
      <c r="L29" s="18" t="e">
        <f t="shared" si="41"/>
        <v>#DIV/0!</v>
      </c>
      <c r="M29" s="18" t="e">
        <f t="shared" si="41"/>
        <v>#DIV/0!</v>
      </c>
      <c r="N29" s="18" t="e">
        <f t="shared" si="41"/>
        <v>#DIV/0!</v>
      </c>
      <c r="O29" s="18" t="e">
        <f t="shared" si="41"/>
        <v>#DIV/0!</v>
      </c>
      <c r="P29" s="18" t="e">
        <f t="shared" si="41"/>
        <v>#DIV/0!</v>
      </c>
      <c r="Q29" s="18" t="e">
        <f t="shared" si="41"/>
        <v>#DIV/0!</v>
      </c>
      <c r="R29" s="18" t="e">
        <f t="shared" si="41"/>
        <v>#DIV/0!</v>
      </c>
      <c r="S29" s="18" t="e">
        <f t="shared" si="41"/>
        <v>#DIV/0!</v>
      </c>
      <c r="T29" s="18" t="e">
        <f t="shared" si="41"/>
        <v>#DIV/0!</v>
      </c>
      <c r="U29" s="18" t="e">
        <f t="shared" si="41"/>
        <v>#DIV/0!</v>
      </c>
      <c r="V29" s="18" t="e">
        <f t="shared" si="41"/>
        <v>#DIV/0!</v>
      </c>
      <c r="W29" s="18" t="e">
        <f t="shared" si="41"/>
        <v>#DIV/0!</v>
      </c>
      <c r="X29" s="18" t="e">
        <f t="shared" si="41"/>
        <v>#DIV/0!</v>
      </c>
      <c r="Y29" s="18" t="e">
        <f t="shared" si="41"/>
        <v>#DIV/0!</v>
      </c>
      <c r="Z29" s="18" t="e">
        <f t="shared" si="41"/>
        <v>#DIV/0!</v>
      </c>
      <c r="AA29" s="18" t="e">
        <f t="shared" si="41"/>
        <v>#DIV/0!</v>
      </c>
      <c r="AB29" s="18" t="e">
        <f t="shared" si="41"/>
        <v>#DIV/0!</v>
      </c>
      <c r="AC29" s="18" t="e">
        <f t="shared" si="41"/>
        <v>#DIV/0!</v>
      </c>
      <c r="AD29" s="18" t="e">
        <f t="shared" si="41"/>
        <v>#DIV/0!</v>
      </c>
      <c r="AE29" s="18" t="e">
        <f t="shared" si="41"/>
        <v>#DIV/0!</v>
      </c>
      <c r="AF29" s="18" t="e">
        <f t="shared" si="41"/>
        <v>#DIV/0!</v>
      </c>
      <c r="AG29" s="18" t="e">
        <f t="shared" si="41"/>
        <v>#DIV/0!</v>
      </c>
      <c r="AH29" s="18"/>
      <c r="AI29" s="18" t="e">
        <f t="shared" si="41"/>
        <v>#DIV/0!</v>
      </c>
      <c r="AJ29" s="18" t="e">
        <f t="shared" si="41"/>
        <v>#DIV/0!</v>
      </c>
      <c r="AK29" s="18" t="e">
        <f t="shared" si="41"/>
        <v>#DIV/0!</v>
      </c>
      <c r="AL29" s="18" t="e">
        <f t="shared" si="41"/>
        <v>#DIV/0!</v>
      </c>
    </row>
    <row r="30" spans="1:38" s="8" customFormat="1" x14ac:dyDescent="0.25">
      <c r="A30" s="35" t="s">
        <v>40</v>
      </c>
      <c r="B30" s="30" t="s">
        <v>43</v>
      </c>
      <c r="C30" s="25" t="s">
        <v>47</v>
      </c>
      <c r="D30" s="16" t="e">
        <f>D29*3</f>
        <v>#DIV/0!</v>
      </c>
      <c r="E30" s="16" t="e">
        <f t="shared" ref="E30:AL30" si="42">E29*3</f>
        <v>#DIV/0!</v>
      </c>
      <c r="F30" s="16" t="e">
        <f t="shared" si="42"/>
        <v>#DIV/0!</v>
      </c>
      <c r="G30" s="16" t="e">
        <f t="shared" si="42"/>
        <v>#DIV/0!</v>
      </c>
      <c r="H30" s="16" t="e">
        <f t="shared" si="42"/>
        <v>#DIV/0!</v>
      </c>
      <c r="I30" s="16" t="e">
        <f t="shared" si="42"/>
        <v>#DIV/0!</v>
      </c>
      <c r="J30" s="16" t="e">
        <f t="shared" si="42"/>
        <v>#DIV/0!</v>
      </c>
      <c r="K30" s="16" t="e">
        <f t="shared" si="42"/>
        <v>#DIV/0!</v>
      </c>
      <c r="L30" s="16" t="e">
        <f t="shared" si="42"/>
        <v>#DIV/0!</v>
      </c>
      <c r="M30" s="16" t="e">
        <f t="shared" si="42"/>
        <v>#DIV/0!</v>
      </c>
      <c r="N30" s="16" t="e">
        <f t="shared" si="42"/>
        <v>#DIV/0!</v>
      </c>
      <c r="O30" s="16" t="e">
        <f t="shared" si="42"/>
        <v>#DIV/0!</v>
      </c>
      <c r="P30" s="16" t="e">
        <f t="shared" si="42"/>
        <v>#DIV/0!</v>
      </c>
      <c r="Q30" s="16" t="e">
        <f t="shared" si="42"/>
        <v>#DIV/0!</v>
      </c>
      <c r="R30" s="16" t="e">
        <f t="shared" si="42"/>
        <v>#DIV/0!</v>
      </c>
      <c r="S30" s="16" t="e">
        <f t="shared" si="42"/>
        <v>#DIV/0!</v>
      </c>
      <c r="T30" s="16" t="e">
        <f t="shared" si="42"/>
        <v>#DIV/0!</v>
      </c>
      <c r="U30" s="16" t="e">
        <f t="shared" si="42"/>
        <v>#DIV/0!</v>
      </c>
      <c r="V30" s="16" t="e">
        <f t="shared" si="42"/>
        <v>#DIV/0!</v>
      </c>
      <c r="W30" s="16" t="e">
        <f t="shared" si="42"/>
        <v>#DIV/0!</v>
      </c>
      <c r="X30" s="16" t="e">
        <f t="shared" si="42"/>
        <v>#DIV/0!</v>
      </c>
      <c r="Y30" s="16" t="e">
        <f t="shared" si="42"/>
        <v>#DIV/0!</v>
      </c>
      <c r="Z30" s="16" t="e">
        <f t="shared" si="42"/>
        <v>#DIV/0!</v>
      </c>
      <c r="AA30" s="16" t="e">
        <f t="shared" si="42"/>
        <v>#DIV/0!</v>
      </c>
      <c r="AB30" s="16" t="e">
        <f t="shared" si="42"/>
        <v>#DIV/0!</v>
      </c>
      <c r="AC30" s="16" t="e">
        <f t="shared" si="42"/>
        <v>#DIV/0!</v>
      </c>
      <c r="AD30" s="16" t="e">
        <f t="shared" si="42"/>
        <v>#DIV/0!</v>
      </c>
      <c r="AE30" s="16" t="e">
        <f t="shared" si="42"/>
        <v>#DIV/0!</v>
      </c>
      <c r="AF30" s="16" t="e">
        <f t="shared" si="42"/>
        <v>#DIV/0!</v>
      </c>
      <c r="AG30" s="16" t="e">
        <f t="shared" si="42"/>
        <v>#DIV/0!</v>
      </c>
      <c r="AH30" s="16"/>
      <c r="AI30" s="16" t="e">
        <f t="shared" si="42"/>
        <v>#DIV/0!</v>
      </c>
      <c r="AJ30" s="16" t="e">
        <f t="shared" si="42"/>
        <v>#DIV/0!</v>
      </c>
      <c r="AK30" s="16" t="e">
        <f t="shared" si="42"/>
        <v>#DIV/0!</v>
      </c>
      <c r="AL30" s="16" t="e">
        <f t="shared" si="42"/>
        <v>#DIV/0!</v>
      </c>
    </row>
    <row r="31" spans="1:38" s="11" customFormat="1" x14ac:dyDescent="0.25">
      <c r="A31" s="36" t="s">
        <v>46</v>
      </c>
      <c r="B31" s="12" t="s">
        <v>16</v>
      </c>
      <c r="C31" s="28" t="s">
        <v>47</v>
      </c>
      <c r="D31" s="13" t="e">
        <f t="shared" ref="D31" si="43">ATAN(D30/($D$37*1000))*1000000</f>
        <v>#DIV/0!</v>
      </c>
      <c r="E31" s="13" t="e">
        <f t="shared" ref="E31" si="44">ATAN(E30/($D$37*1000))*1000000</f>
        <v>#DIV/0!</v>
      </c>
      <c r="F31" s="13" t="e">
        <f t="shared" ref="F31" si="45">ATAN(F30/($D$37*1000))*1000000</f>
        <v>#DIV/0!</v>
      </c>
      <c r="G31" s="13" t="e">
        <f t="shared" ref="G31" si="46">ATAN(G30/($D$37*1000))*1000000</f>
        <v>#DIV/0!</v>
      </c>
      <c r="H31" s="13" t="e">
        <f t="shared" ref="H31" si="47">ATAN(H30/($D$37*1000))*1000000</f>
        <v>#DIV/0!</v>
      </c>
      <c r="I31" s="13" t="e">
        <f t="shared" ref="I31" si="48">ATAN(I30/($D$37*1000))*1000000</f>
        <v>#DIV/0!</v>
      </c>
      <c r="J31" s="13" t="e">
        <f t="shared" ref="J31" si="49">ATAN(J30/($D$37*1000))*1000000</f>
        <v>#DIV/0!</v>
      </c>
      <c r="K31" s="13" t="e">
        <f t="shared" ref="K31" si="50">ATAN(K30/($D$37*1000))*1000000</f>
        <v>#DIV/0!</v>
      </c>
      <c r="L31" s="13" t="e">
        <f t="shared" ref="L31" si="51">ATAN(L30/($D$37*1000))*1000000</f>
        <v>#DIV/0!</v>
      </c>
      <c r="M31" s="13" t="e">
        <f t="shared" ref="M31" si="52">ATAN(M30/($D$37*1000))*1000000</f>
        <v>#DIV/0!</v>
      </c>
      <c r="N31" s="13" t="e">
        <f t="shared" ref="N31" si="53">ATAN(N30/($D$37*1000))*1000000</f>
        <v>#DIV/0!</v>
      </c>
      <c r="O31" s="13" t="e">
        <f t="shared" ref="O31" si="54">ATAN(O30/($D$37*1000))*1000000</f>
        <v>#DIV/0!</v>
      </c>
      <c r="P31" s="13" t="e">
        <f t="shared" ref="P31" si="55">ATAN(P30/($D$37*1000))*1000000</f>
        <v>#DIV/0!</v>
      </c>
      <c r="Q31" s="13" t="e">
        <f t="shared" ref="Q31" si="56">ATAN(Q30/($D$37*1000))*1000000</f>
        <v>#DIV/0!</v>
      </c>
      <c r="R31" s="13" t="e">
        <f t="shared" ref="R31" si="57">ATAN(R30/($D$37*1000))*1000000</f>
        <v>#DIV/0!</v>
      </c>
      <c r="S31" s="13" t="e">
        <f t="shared" ref="S31" si="58">ATAN(S30/($D$37*1000))*1000000</f>
        <v>#DIV/0!</v>
      </c>
      <c r="T31" s="13" t="e">
        <f t="shared" ref="T31" si="59">ATAN(T30/($D$37*1000))*1000000</f>
        <v>#DIV/0!</v>
      </c>
      <c r="U31" s="13" t="e">
        <f t="shared" ref="U31" si="60">ATAN(U30/($D$37*1000))*1000000</f>
        <v>#DIV/0!</v>
      </c>
      <c r="V31" s="13" t="e">
        <f t="shared" ref="V31" si="61">ATAN(V30/($D$37*1000))*1000000</f>
        <v>#DIV/0!</v>
      </c>
      <c r="W31" s="13" t="e">
        <f t="shared" ref="W31" si="62">ATAN(W30/($D$37*1000))*1000000</f>
        <v>#DIV/0!</v>
      </c>
      <c r="X31" s="13" t="e">
        <f t="shared" ref="X31" si="63">ATAN(X30/($D$37*1000))*1000000</f>
        <v>#DIV/0!</v>
      </c>
      <c r="Y31" s="13" t="e">
        <f t="shared" ref="Y31" si="64">ATAN(Y30/($D$37*1000))*1000000</f>
        <v>#DIV/0!</v>
      </c>
      <c r="Z31" s="13" t="e">
        <f t="shared" ref="Z31" si="65">ATAN(Z30/($D$37*1000))*1000000</f>
        <v>#DIV/0!</v>
      </c>
      <c r="AA31" s="13" t="e">
        <f t="shared" ref="AA31" si="66">ATAN(AA30/($D$37*1000))*1000000</f>
        <v>#DIV/0!</v>
      </c>
      <c r="AB31" s="13" t="e">
        <f t="shared" ref="AB31" si="67">ATAN(AB30/($D$37*1000))*1000000</f>
        <v>#DIV/0!</v>
      </c>
      <c r="AC31" s="13" t="e">
        <f t="shared" ref="AC31" si="68">ATAN(AC30/($D$37*1000))*1000000</f>
        <v>#DIV/0!</v>
      </c>
      <c r="AD31" s="13" t="e">
        <f t="shared" ref="AD31" si="69">ATAN(AD30/($D$37*1000))*1000000</f>
        <v>#DIV/0!</v>
      </c>
      <c r="AE31" s="13" t="e">
        <f t="shared" ref="AE31" si="70">ATAN(AE30/($D$37*1000))*1000000</f>
        <v>#DIV/0!</v>
      </c>
      <c r="AF31" s="13" t="e">
        <f t="shared" ref="AF31" si="71">ATAN(AF30/($D$37*1000))*1000000</f>
        <v>#DIV/0!</v>
      </c>
      <c r="AG31" s="13" t="e">
        <f t="shared" ref="AG31" si="72">ATAN(AG30/($D$37*1000))*1000000</f>
        <v>#DIV/0!</v>
      </c>
      <c r="AH31" s="13"/>
      <c r="AI31" s="13" t="e">
        <f t="shared" ref="AI31" si="73">ATAN(AI30/($D$37*1000))*1000000</f>
        <v>#DIV/0!</v>
      </c>
      <c r="AJ31" s="13" t="e">
        <f t="shared" ref="AJ31" si="74">ATAN(AJ30/($D$37*1000))*1000000</f>
        <v>#DIV/0!</v>
      </c>
      <c r="AK31" s="13" t="e">
        <f t="shared" ref="AK31" si="75">ATAN(AK30/($D$37*1000))*1000000</f>
        <v>#DIV/0!</v>
      </c>
      <c r="AL31" s="13" t="e">
        <f t="shared" ref="AL31" si="76">ATAN(AL30/($D$37*1000))*1000000</f>
        <v>#DIV/0!</v>
      </c>
    </row>
    <row r="32" spans="1:38" s="11" customFormat="1" x14ac:dyDescent="0.25">
      <c r="A32" s="33" t="s">
        <v>41</v>
      </c>
      <c r="B32" s="12" t="s">
        <v>16</v>
      </c>
      <c r="C32" s="28" t="s">
        <v>42</v>
      </c>
      <c r="D32" s="13"/>
      <c r="E32" s="13"/>
      <c r="F32" s="13" t="e">
        <f t="shared" ref="F32:Q32" si="77">ATAN((F22-D22)/($D$37*1000))*100000</f>
        <v>#DIV/0!</v>
      </c>
      <c r="G32" s="13" t="e">
        <f t="shared" si="77"/>
        <v>#DIV/0!</v>
      </c>
      <c r="H32" s="13" t="e">
        <f t="shared" si="77"/>
        <v>#DIV/0!</v>
      </c>
      <c r="I32" s="13" t="e">
        <f t="shared" si="77"/>
        <v>#DIV/0!</v>
      </c>
      <c r="J32" s="13" t="e">
        <f t="shared" si="77"/>
        <v>#DIV/0!</v>
      </c>
      <c r="K32" s="13" t="e">
        <f t="shared" si="77"/>
        <v>#DIV/0!</v>
      </c>
      <c r="L32" s="13" t="e">
        <f t="shared" si="77"/>
        <v>#DIV/0!</v>
      </c>
      <c r="M32" s="13" t="e">
        <f t="shared" si="77"/>
        <v>#DIV/0!</v>
      </c>
      <c r="N32" s="13" t="e">
        <f t="shared" si="77"/>
        <v>#DIV/0!</v>
      </c>
      <c r="O32" s="13" t="e">
        <f t="shared" si="77"/>
        <v>#DIV/0!</v>
      </c>
      <c r="P32" s="13" t="e">
        <f t="shared" si="77"/>
        <v>#DIV/0!</v>
      </c>
      <c r="Q32" s="13" t="e">
        <f t="shared" si="77"/>
        <v>#DIV/0!</v>
      </c>
      <c r="R32" s="13"/>
      <c r="S32" s="13"/>
      <c r="T32" s="13" t="e">
        <f>ATAN((T22-R22)/($D$37*1000))*100000</f>
        <v>#DIV/0!</v>
      </c>
      <c r="U32" s="13" t="e">
        <f t="shared" ref="U32:AL32" si="78">ATAN((U22-S22)/($D$37*1000))*100000</f>
        <v>#DIV/0!</v>
      </c>
      <c r="V32" s="13" t="e">
        <f t="shared" si="78"/>
        <v>#DIV/0!</v>
      </c>
      <c r="W32" s="13" t="e">
        <f t="shared" si="78"/>
        <v>#DIV/0!</v>
      </c>
      <c r="X32" s="13" t="e">
        <f t="shared" si="78"/>
        <v>#DIV/0!</v>
      </c>
      <c r="Y32" s="13" t="e">
        <f t="shared" si="78"/>
        <v>#DIV/0!</v>
      </c>
      <c r="Z32" s="13" t="e">
        <f t="shared" si="78"/>
        <v>#DIV/0!</v>
      </c>
      <c r="AA32" s="13" t="e">
        <f t="shared" si="78"/>
        <v>#DIV/0!</v>
      </c>
      <c r="AB32" s="13" t="e">
        <f t="shared" si="78"/>
        <v>#DIV/0!</v>
      </c>
      <c r="AC32" s="13" t="e">
        <f t="shared" si="78"/>
        <v>#DIV/0!</v>
      </c>
      <c r="AD32" s="13" t="e">
        <f t="shared" si="78"/>
        <v>#DIV/0!</v>
      </c>
      <c r="AE32" s="13" t="e">
        <f t="shared" si="78"/>
        <v>#DIV/0!</v>
      </c>
      <c r="AF32" s="13" t="e">
        <f t="shared" si="78"/>
        <v>#DIV/0!</v>
      </c>
      <c r="AG32" s="13" t="e">
        <f t="shared" si="78"/>
        <v>#DIV/0!</v>
      </c>
      <c r="AH32" s="13"/>
      <c r="AI32" s="13" t="e">
        <f t="shared" si="78"/>
        <v>#DIV/0!</v>
      </c>
      <c r="AJ32" s="13" t="e">
        <f t="shared" si="78"/>
        <v>#DIV/0!</v>
      </c>
      <c r="AK32" s="13" t="e">
        <f t="shared" si="78"/>
        <v>#DIV/0!</v>
      </c>
      <c r="AL32" s="13" t="e">
        <f t="shared" si="78"/>
        <v>#DIV/0!</v>
      </c>
    </row>
    <row r="33" spans="1:38" s="8" customFormat="1" x14ac:dyDescent="0.25">
      <c r="A33" s="34" t="s">
        <v>50</v>
      </c>
      <c r="B33" s="9" t="s">
        <v>43</v>
      </c>
      <c r="C33" s="24" t="s">
        <v>49</v>
      </c>
      <c r="D33" s="10">
        <v>0.2</v>
      </c>
      <c r="E33" s="10">
        <v>0.2</v>
      </c>
      <c r="F33" s="10">
        <v>0.2</v>
      </c>
      <c r="G33" s="10">
        <v>0.2</v>
      </c>
      <c r="H33" s="10">
        <v>0.2</v>
      </c>
      <c r="I33" s="10">
        <v>0.2</v>
      </c>
      <c r="J33" s="10">
        <v>0.2</v>
      </c>
      <c r="K33" s="10">
        <v>0.2</v>
      </c>
      <c r="L33" s="10">
        <v>0.2</v>
      </c>
      <c r="M33" s="10">
        <v>0.2</v>
      </c>
      <c r="N33" s="10">
        <v>0.2</v>
      </c>
      <c r="O33" s="10">
        <v>0.2</v>
      </c>
      <c r="P33" s="10">
        <v>0.2</v>
      </c>
      <c r="Q33" s="10">
        <v>0.2</v>
      </c>
      <c r="R33" s="10">
        <v>0.2</v>
      </c>
      <c r="S33" s="10">
        <v>0.2</v>
      </c>
      <c r="T33" s="10">
        <v>0.2</v>
      </c>
      <c r="U33" s="10">
        <v>0.2</v>
      </c>
      <c r="V33" s="10">
        <v>0.2</v>
      </c>
      <c r="W33" s="10">
        <v>0.2</v>
      </c>
      <c r="X33" s="10">
        <v>0.2</v>
      </c>
      <c r="Y33" s="10">
        <v>0.2</v>
      </c>
      <c r="Z33" s="10">
        <v>0.2</v>
      </c>
      <c r="AA33" s="10">
        <v>0.2</v>
      </c>
      <c r="AB33" s="10">
        <v>0.2</v>
      </c>
      <c r="AC33" s="10">
        <v>0.2</v>
      </c>
      <c r="AD33" s="10">
        <v>0.2</v>
      </c>
      <c r="AE33" s="10">
        <v>0.2</v>
      </c>
      <c r="AF33" s="10">
        <v>0.2</v>
      </c>
      <c r="AG33" s="10">
        <v>0.2</v>
      </c>
      <c r="AH33" s="10"/>
      <c r="AI33" s="10">
        <v>0.2</v>
      </c>
      <c r="AJ33" s="10">
        <v>0.2</v>
      </c>
      <c r="AK33" s="10">
        <v>0.2</v>
      </c>
      <c r="AL33" s="10">
        <v>0.2</v>
      </c>
    </row>
    <row r="34" spans="1:38" x14ac:dyDescent="0.25">
      <c r="C34" s="5"/>
    </row>
    <row r="35" spans="1:38" x14ac:dyDescent="0.25">
      <c r="A35" s="37" t="s">
        <v>12</v>
      </c>
      <c r="D35" s="7">
        <v>44327</v>
      </c>
    </row>
    <row r="36" spans="1:38" x14ac:dyDescent="0.25">
      <c r="A36" s="37" t="s">
        <v>13</v>
      </c>
      <c r="B36" s="1" t="s">
        <v>9</v>
      </c>
      <c r="C36" s="26" t="s">
        <v>51</v>
      </c>
      <c r="D36" s="1">
        <v>23.4</v>
      </c>
    </row>
    <row r="37" spans="1:38" x14ac:dyDescent="0.25">
      <c r="A37" s="37" t="s">
        <v>14</v>
      </c>
      <c r="B37" s="1" t="s">
        <v>10</v>
      </c>
      <c r="C37" s="26" t="s">
        <v>52</v>
      </c>
      <c r="D37" s="1">
        <v>10.173</v>
      </c>
    </row>
    <row r="38" spans="1:38" x14ac:dyDescent="0.25">
      <c r="A38" s="37" t="s">
        <v>15</v>
      </c>
      <c r="B38" s="1" t="s">
        <v>11</v>
      </c>
      <c r="C38" s="26" t="s">
        <v>53</v>
      </c>
      <c r="D38" s="1">
        <v>1.2</v>
      </c>
    </row>
    <row r="39" spans="1:38" x14ac:dyDescent="0.25">
      <c r="A39" s="37" t="s">
        <v>59</v>
      </c>
      <c r="B39" s="1" t="s">
        <v>58</v>
      </c>
      <c r="C39" s="26" t="s">
        <v>60</v>
      </c>
      <c r="D39" s="1">
        <v>41</v>
      </c>
    </row>
    <row r="40" spans="1:38" x14ac:dyDescent="0.25">
      <c r="A40" s="37"/>
      <c r="C40" s="26"/>
      <c r="D40" s="1"/>
    </row>
    <row r="41" spans="1:38" x14ac:dyDescent="0.25">
      <c r="A41" s="37" t="s">
        <v>3</v>
      </c>
      <c r="B41" s="1" t="s">
        <v>19</v>
      </c>
      <c r="C41" s="26" t="s">
        <v>54</v>
      </c>
      <c r="D41" s="1"/>
    </row>
  </sheetData>
  <mergeCells count="34">
    <mergeCell ref="H3:I3"/>
    <mergeCell ref="H4:I4"/>
    <mergeCell ref="AD3:AE3"/>
    <mergeCell ref="AD4:AE4"/>
    <mergeCell ref="T4:U4"/>
    <mergeCell ref="V4:W4"/>
    <mergeCell ref="AF3:AG3"/>
    <mergeCell ref="AF4:AG4"/>
    <mergeCell ref="N3:O3"/>
    <mergeCell ref="N4:O4"/>
    <mergeCell ref="P3:Q3"/>
    <mergeCell ref="AB3:AC3"/>
    <mergeCell ref="AB4:AC4"/>
    <mergeCell ref="X3:Y3"/>
    <mergeCell ref="Z3:AA3"/>
    <mergeCell ref="X4:Y4"/>
    <mergeCell ref="V3:W3"/>
    <mergeCell ref="Z4:AA4"/>
    <mergeCell ref="AI3:AJ3"/>
    <mergeCell ref="AI4:AJ4"/>
    <mergeCell ref="AK3:AL3"/>
    <mergeCell ref="AK4:AL4"/>
    <mergeCell ref="C3:C4"/>
    <mergeCell ref="D3:E3"/>
    <mergeCell ref="F3:G3"/>
    <mergeCell ref="L3:M3"/>
    <mergeCell ref="T3:U3"/>
    <mergeCell ref="P4:Q4"/>
    <mergeCell ref="J4:K4"/>
    <mergeCell ref="R3:S3"/>
    <mergeCell ref="R4:S4"/>
    <mergeCell ref="D4:E4"/>
    <mergeCell ref="F4:G4"/>
    <mergeCell ref="L4:M4"/>
  </mergeCells>
  <pageMargins left="0.7" right="0.7" top="0.75" bottom="0.75" header="0.3" footer="0.3"/>
  <pageSetup paperSize="9" orientation="portrait" horizontalDpi="300" verticalDpi="300" r:id="rId1"/>
  <ignoredErrors>
    <ignoredError sqref="C16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Test 10.05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Karolina Bednarska</cp:lastModifiedBy>
  <dcterms:created xsi:type="dcterms:W3CDTF">2021-05-07T08:13:02Z</dcterms:created>
  <dcterms:modified xsi:type="dcterms:W3CDTF">2025-04-23T09:30:35Z</dcterms:modified>
</cp:coreProperties>
</file>